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MARZO 2026\"/>
    </mc:Choice>
  </mc:AlternateContent>
  <bookViews>
    <workbookView xWindow="-120" yWindow="-120" windowWidth="29040" windowHeight="15840"/>
  </bookViews>
  <sheets>
    <sheet name="Ejecucion 2025 fondo 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5" i="1" l="1"/>
  <c r="B54" i="1"/>
  <c r="B46" i="1"/>
  <c r="B38" i="1"/>
  <c r="B28" i="1"/>
  <c r="B18" i="1"/>
  <c r="B12" i="1"/>
  <c r="P14" i="1" l="1"/>
  <c r="P15" i="1"/>
  <c r="P16" i="1"/>
  <c r="P17" i="1"/>
  <c r="P13" i="1"/>
  <c r="E12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O12" i="1"/>
  <c r="N12" i="1"/>
  <c r="M12" i="1"/>
  <c r="L12" i="1"/>
  <c r="K12" i="1"/>
  <c r="J12" i="1"/>
  <c r="I12" i="1"/>
  <c r="H12" i="1"/>
  <c r="G12" i="1"/>
  <c r="F12" i="1"/>
  <c r="D12" i="1"/>
  <c r="C12" i="1"/>
  <c r="J85" i="1" l="1"/>
  <c r="I85" i="1"/>
  <c r="L85" i="1"/>
  <c r="K85" i="1"/>
  <c r="M85" i="1"/>
  <c r="G85" i="1"/>
  <c r="P64" i="1"/>
  <c r="P54" i="1"/>
  <c r="O85" i="1"/>
  <c r="N85" i="1"/>
  <c r="P18" i="1"/>
  <c r="P28" i="1"/>
  <c r="E85" i="1"/>
  <c r="C85" i="1"/>
  <c r="D85" i="1"/>
  <c r="F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<sst xmlns="http://schemas.openxmlformats.org/spreadsheetml/2006/main" count="105" uniqueCount="105">
  <si>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</si>
  <si>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Ejecución de Gasto y Aplicaciones financieras Fondo 100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</si>
  <si>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</si>
  <si>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</si>
  <si>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</si>
  <si>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</si>
  <si>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</si>
  <si>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</si>
  <si>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</si>
  <si>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</si>
  <si>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</si>
  <si>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</si>
  <si>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</si>
  <si>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</si>
  <si>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</si>
  <si>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</si>
  <si>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</si>
  <si>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</si>
  <si>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</si>
  <si>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</si>
  <si>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</si>
  <si>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</si>
  <si>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</si>
  <si>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</si>
  <si>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</si>
  <si>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</si>
  <si>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</si>
  <si>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</si>
  <si>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</si>
  <si>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</si>
  <si>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</si>
  <si>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</si>
  <si>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</si>
  <si>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</si>
  <si>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</si>
  <si>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</si>
  <si>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</si>
  <si>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</si>
  <si>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</si>
  <si>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</si>
  <si>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</si>
  <si>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</si>
  <si>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</si>
  <si>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</si>
  <si>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</si>
  <si>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</si>
  <si>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</si>
  <si>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</si>
  <si>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</si>
  <si>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</si>
  <si>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</si>
  <si>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</si>
  <si>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</si>
  <si>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</si>
  <si>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</si>
  <si>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</si>
  <si>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</si>
  <si>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</si>
  <si>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</si>
  <si>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</si>
  <si>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</si>
  <si>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</si>
  <si>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</si>
  <si>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</si>
  <si>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</si>
  <si>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</si>
  <si>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</si>
  <si>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</si>
  <si>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</si>
  <si>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</si>
  <si>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</si>
  <si>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</si>
  <si>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</si>
  <si>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</si>
  <si>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</si>
  <si>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</si>
  <si>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</si>
  <si>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</si>
  <si>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</si>
  <si>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</si>
  <si>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</si>
  <si>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</si>
  <si>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</si>
  <si>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</si>
  <si>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</si>
  <si>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</si>
  <si>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</si>
  <si>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</si>
  <si>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</si>
  <si>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</si>
  <si>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</si>
  <si>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</si>
  <si>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</si>
  <si>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</si>
  <si>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</si>
  <si>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</si>
  <si>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</si>
  <si>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</si>
  <si>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</si>
  <si>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</si>
  <si>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</si>
  <si>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</si>
  <si>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                              Año 2026</t>
  </si>
  <si>
    <t xml:space="preserve">Encargado de la unidad Admistrativo-Financiero 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</si>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</sst>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88" zoomScale="90" zoomScaleNormal="90" workbookViewId="0">
      <selection activeCell="A109" sqref="A109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6" width="14.85546875" bestFit="1" customWidth="1"/>
    <col min="7" max="7" width="11.85546875" bestFit="1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7" ht="21" customHeight="1" x14ac:dyDescent="0.25">
      <c r="A4" s="37" t="s">
        <v>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7" ht="15.75" x14ac:dyDescent="0.25">
      <c r="A5" s="39" t="s">
        <v>102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7" ht="15.75" customHeight="1" x14ac:dyDescent="0.25">
      <c r="A6" s="41" t="s">
        <v>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7" ht="15.75" customHeight="1" x14ac:dyDescent="0.25">
      <c r="A7" s="42" t="s">
        <v>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9" spans="1:17" ht="25.5" customHeight="1" x14ac:dyDescent="0.25">
      <c r="A9" s="43" t="s">
        <v>3</v>
      </c>
      <c r="B9" s="44" t="s">
        <v>4</v>
      </c>
      <c r="C9" s="44" t="s">
        <v>5</v>
      </c>
      <c r="D9" s="46" t="s">
        <v>6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</row>
    <row r="10" spans="1:17" x14ac:dyDescent="0.25">
      <c r="A10" s="43"/>
      <c r="B10" s="45"/>
      <c r="C10" s="45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+B13+B14+B17</f>
        <v>530573415</v>
      </c>
      <c r="C12" s="7">
        <f t="shared" ref="C12:O12" si="0">+C13+C14+C15+C16+C17</f>
        <v>0</v>
      </c>
      <c r="D12" s="7">
        <f>+D13+D14+D15+D16+D17</f>
        <v>41345651.789999999</v>
      </c>
      <c r="E12" s="7">
        <f t="shared" si="0"/>
        <v>41342720.940000005</v>
      </c>
      <c r="F12" s="7">
        <f t="shared" si="0"/>
        <v>41642774.539999992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124331147.27</v>
      </c>
    </row>
    <row r="13" spans="1:17" x14ac:dyDescent="0.25">
      <c r="A13" s="9" t="s">
        <v>22</v>
      </c>
      <c r="B13" s="10">
        <v>459934524.22000003</v>
      </c>
      <c r="C13" s="10"/>
      <c r="D13" s="11">
        <v>35511341.68</v>
      </c>
      <c r="E13" s="10">
        <v>35510819.880000003</v>
      </c>
      <c r="F13" s="11">
        <v>35775230.709999993</v>
      </c>
      <c r="G13" s="10"/>
      <c r="H13" s="10"/>
      <c r="I13" s="11"/>
      <c r="J13" s="11"/>
      <c r="K13" s="11"/>
      <c r="L13" s="11"/>
      <c r="M13" s="12"/>
      <c r="N13" s="13"/>
      <c r="O13" s="13"/>
      <c r="P13" s="8">
        <f>+D13+E13+F13+G13+H13+I13+J13+K13+L13+M13+N13+O13</f>
        <v>106797392.27</v>
      </c>
    </row>
    <row r="14" spans="1:17" x14ac:dyDescent="0.25">
      <c r="A14" s="9" t="s">
        <v>23</v>
      </c>
      <c r="B14" s="10">
        <v>5749316.6899999995</v>
      </c>
      <c r="C14" s="10"/>
      <c r="D14" s="11">
        <v>408291.07</v>
      </c>
      <c r="E14" s="11">
        <v>403291.07</v>
      </c>
      <c r="F14" s="11">
        <v>403291.07</v>
      </c>
      <c r="G14" s="10"/>
      <c r="H14" s="10"/>
      <c r="I14" s="11"/>
      <c r="J14" s="11"/>
      <c r="K14" s="11"/>
      <c r="L14" s="11"/>
      <c r="M14" s="12"/>
      <c r="N14" s="13"/>
      <c r="O14" s="13"/>
      <c r="P14" s="8">
        <f t="shared" ref="P14:P17" si="2">+D14+E14+F14+G14+H14+I14+J14+K14+L14+M14+N14+O14</f>
        <v>1214873.21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2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2"/>
        <v>0</v>
      </c>
    </row>
    <row r="17" spans="1:16" x14ac:dyDescent="0.25">
      <c r="A17" s="9" t="s">
        <v>26</v>
      </c>
      <c r="B17" s="10">
        <v>64889574.090000004</v>
      </c>
      <c r="C17" s="10"/>
      <c r="D17" s="11">
        <v>5426019.04</v>
      </c>
      <c r="E17" s="11">
        <v>5428609.9900000002</v>
      </c>
      <c r="F17" s="11">
        <v>5464252.7599999998</v>
      </c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2"/>
        <v>16318881.790000001</v>
      </c>
    </row>
    <row r="18" spans="1:16" x14ac:dyDescent="0.25">
      <c r="A18" s="6" t="s">
        <v>27</v>
      </c>
      <c r="B18" s="7">
        <f>+B19+B20+B21+B22+B23+B24+B25+B26+B27</f>
        <v>9280000</v>
      </c>
      <c r="C18" s="18">
        <f t="shared" ref="C18:H18" si="3">+C19+C20+C21+C22+C23+C24+C25+C26+C27</f>
        <v>0</v>
      </c>
      <c r="D18" s="18">
        <f t="shared" si="3"/>
        <v>0</v>
      </c>
      <c r="E18" s="18">
        <f t="shared" si="3"/>
        <v>0</v>
      </c>
      <c r="F18" s="18">
        <f t="shared" si="3"/>
        <v>567521.92999999993</v>
      </c>
      <c r="G18" s="18">
        <f t="shared" si="3"/>
        <v>0</v>
      </c>
      <c r="H18" s="18">
        <f t="shared" si="3"/>
        <v>0</v>
      </c>
      <c r="I18" s="18">
        <f>+I19+I20+I21+I22+I23+I24+I25+I26+I27</f>
        <v>0</v>
      </c>
      <c r="J18" s="18"/>
      <c r="K18" s="18"/>
      <c r="L18" s="18"/>
      <c r="M18" s="18"/>
      <c r="N18" s="18"/>
      <c r="O18" s="18"/>
      <c r="P18" s="8">
        <f t="shared" si="1"/>
        <v>567521.92999999993</v>
      </c>
    </row>
    <row r="19" spans="1:16" x14ac:dyDescent="0.25">
      <c r="A19" s="9" t="s">
        <v>28</v>
      </c>
      <c r="B19" s="10">
        <v>780000</v>
      </c>
      <c r="C19" s="10"/>
      <c r="D19" s="11"/>
      <c r="E19" s="13"/>
      <c r="F19" s="11">
        <v>175000</v>
      </c>
      <c r="G19" s="19"/>
      <c r="H19" s="13"/>
      <c r="I19" s="13"/>
      <c r="J19" s="13"/>
      <c r="K19" s="13"/>
      <c r="L19" s="13"/>
      <c r="M19" s="12"/>
      <c r="N19" s="13"/>
      <c r="O19" s="13"/>
      <c r="P19" s="8">
        <f t="shared" si="1"/>
        <v>175000</v>
      </c>
    </row>
    <row r="20" spans="1:16" x14ac:dyDescent="0.25">
      <c r="A20" s="9" t="s">
        <v>29</v>
      </c>
      <c r="B20" s="10">
        <v>2500000</v>
      </c>
      <c r="C20" s="10"/>
      <c r="D20" s="20"/>
      <c r="E20" s="13"/>
      <c r="F20" s="20"/>
      <c r="G20" s="19"/>
      <c r="H20" s="20"/>
      <c r="I20" s="20"/>
      <c r="J20" s="19"/>
      <c r="K20" s="13"/>
      <c r="L20" s="13"/>
      <c r="M20" s="11"/>
      <c r="N20" s="13"/>
      <c r="O20" s="13"/>
      <c r="P20" s="8">
        <f t="shared" si="1"/>
        <v>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6000000</v>
      </c>
      <c r="C22" s="10"/>
      <c r="D22" s="20"/>
      <c r="E22" s="11"/>
      <c r="F22" s="13">
        <v>392521.93</v>
      </c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392521.93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/>
      <c r="C25" s="10"/>
      <c r="D25" s="11"/>
      <c r="E25" s="11"/>
      <c r="F25" s="19"/>
      <c r="G25" s="19"/>
      <c r="H25" s="10"/>
      <c r="I25" s="10"/>
      <c r="J25" s="13"/>
      <c r="K25" s="10"/>
      <c r="L25" s="13"/>
      <c r="M25" s="12"/>
      <c r="N25" s="13"/>
      <c r="O25" s="13"/>
      <c r="P25" s="8">
        <f t="shared" si="1"/>
        <v>0</v>
      </c>
    </row>
    <row r="26" spans="1:16" ht="25.5" x14ac:dyDescent="0.25">
      <c r="A26" s="9" t="s">
        <v>35</v>
      </c>
      <c r="B26" s="10"/>
      <c r="C26" s="10"/>
      <c r="D26" s="11"/>
      <c r="E26" s="11"/>
      <c r="F26" s="19"/>
      <c r="G26" s="19"/>
      <c r="H26" s="10"/>
      <c r="I26" s="10"/>
      <c r="J26" s="13"/>
      <c r="K26" s="10"/>
      <c r="L26" s="13"/>
      <c r="M26" s="12"/>
      <c r="N26" s="13"/>
      <c r="O26" s="13"/>
      <c r="P26" s="8">
        <f t="shared" si="1"/>
        <v>0</v>
      </c>
    </row>
    <row r="27" spans="1:16" x14ac:dyDescent="0.25">
      <c r="A27" s="9" t="s">
        <v>36</v>
      </c>
      <c r="B27" s="10"/>
      <c r="C27" s="10"/>
      <c r="D27" s="11"/>
      <c r="E27" s="20"/>
      <c r="F27" s="10"/>
      <c r="G27" s="19"/>
      <c r="H27" s="13"/>
      <c r="I27" s="13"/>
      <c r="J27" s="13"/>
      <c r="K27" s="10"/>
      <c r="L27" s="13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f>+B29+B30+B31+B32+B33+B34+B35+B36+B37</f>
        <v>183280803.54000002</v>
      </c>
      <c r="C28" s="18">
        <f t="shared" ref="C28:D28" si="4">+C29+C30+C31+C32+C33+C34+C35+C36+C37</f>
        <v>0</v>
      </c>
      <c r="D28" s="18">
        <f t="shared" si="4"/>
        <v>113900</v>
      </c>
      <c r="E28" s="18">
        <f>+E29+E30+E31+E32+E33+E34+E35+E36+E37+E40</f>
        <v>491410</v>
      </c>
      <c r="F28" s="18">
        <f>+F29+F30+F31+F32+F33+F34+F35+F36+F37+F40</f>
        <v>9062755.0100000016</v>
      </c>
      <c r="G28" s="18">
        <f>+G29+G30+G31+G32+G33+G34+G35+G36+G37+G40</f>
        <v>0</v>
      </c>
      <c r="H28" s="18">
        <f t="shared" ref="H28:N28" si="5">+H29+H30+H31+H32+H33+H34+H35+H36+H37+H40</f>
        <v>0</v>
      </c>
      <c r="I28" s="18">
        <f t="shared" si="5"/>
        <v>0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 t="shared" si="5"/>
        <v>0</v>
      </c>
      <c r="O28" s="18">
        <f>+O29+O30+O31+O32+O33+O34+O35+O36+O37+O40</f>
        <v>0</v>
      </c>
      <c r="P28" s="8">
        <f t="shared" si="1"/>
        <v>9668065.0100000016</v>
      </c>
    </row>
    <row r="29" spans="1:16" x14ac:dyDescent="0.25">
      <c r="A29" s="9" t="s">
        <v>38</v>
      </c>
      <c r="B29" s="10">
        <v>15952044.800000001</v>
      </c>
      <c r="C29" s="10"/>
      <c r="D29" s="11">
        <v>113900</v>
      </c>
      <c r="E29" s="13"/>
      <c r="F29" s="19">
        <v>399661.4</v>
      </c>
      <c r="G29" s="19"/>
      <c r="H29" s="13"/>
      <c r="I29" s="10"/>
      <c r="J29" s="13"/>
      <c r="K29" s="10"/>
      <c r="L29" s="11"/>
      <c r="M29" s="12"/>
      <c r="N29" s="13"/>
      <c r="O29" s="13"/>
      <c r="P29" s="8">
        <f t="shared" si="1"/>
        <v>513561.4</v>
      </c>
    </row>
    <row r="30" spans="1:16" x14ac:dyDescent="0.25">
      <c r="A30" s="9" t="s">
        <v>39</v>
      </c>
      <c r="B30" s="10"/>
      <c r="C30" s="10"/>
      <c r="D30" s="20"/>
      <c r="E30" s="20"/>
      <c r="F30" s="20"/>
      <c r="G30" s="19"/>
      <c r="H30" s="13"/>
      <c r="I30" s="13"/>
      <c r="J30" s="13"/>
      <c r="K30" s="10"/>
      <c r="L30" s="11"/>
      <c r="M30" s="12"/>
      <c r="N30" s="13"/>
      <c r="O30" s="13"/>
      <c r="P30" s="8">
        <f t="shared" si="1"/>
        <v>0</v>
      </c>
    </row>
    <row r="31" spans="1:16" x14ac:dyDescent="0.25">
      <c r="A31" s="9" t="s">
        <v>40</v>
      </c>
      <c r="B31" s="10"/>
      <c r="C31" s="10"/>
      <c r="D31" s="11"/>
      <c r="E31" s="13"/>
      <c r="F31" s="19"/>
      <c r="G31" s="19"/>
      <c r="H31" s="13"/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0</v>
      </c>
    </row>
    <row r="32" spans="1:16" x14ac:dyDescent="0.25">
      <c r="A32" s="9" t="s">
        <v>41</v>
      </c>
      <c r="B32" s="10">
        <v>18745200</v>
      </c>
      <c r="C32" s="10"/>
      <c r="D32" s="11"/>
      <c r="E32" s="13">
        <v>491410</v>
      </c>
      <c r="F32" s="19">
        <v>819698</v>
      </c>
      <c r="G32" s="19"/>
      <c r="H32" s="13"/>
      <c r="I32" s="10"/>
      <c r="J32" s="13"/>
      <c r="K32" s="10"/>
      <c r="L32" s="11"/>
      <c r="M32" s="12"/>
      <c r="N32" s="13"/>
      <c r="O32" s="13"/>
      <c r="P32" s="8">
        <f>+D32+E32+F32+G32+H32+I32+J32+K32+L32+M32+N32+O32</f>
        <v>1311108</v>
      </c>
    </row>
    <row r="33" spans="1:16" x14ac:dyDescent="0.25">
      <c r="A33" s="9" t="s">
        <v>42</v>
      </c>
      <c r="B33" s="10">
        <v>800000</v>
      </c>
      <c r="C33" s="10"/>
      <c r="D33" s="11"/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0</v>
      </c>
    </row>
    <row r="34" spans="1:16" x14ac:dyDescent="0.25">
      <c r="A34" s="9" t="s">
        <v>43</v>
      </c>
      <c r="B34" s="31">
        <v>1660077</v>
      </c>
      <c r="C34" s="10"/>
      <c r="D34" s="20"/>
      <c r="E34" s="13"/>
      <c r="F34" s="20">
        <v>218547.8</v>
      </c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218547.8</v>
      </c>
    </row>
    <row r="35" spans="1:16" ht="25.5" x14ac:dyDescent="0.25">
      <c r="A35" s="9" t="s">
        <v>44</v>
      </c>
      <c r="B35" s="10">
        <v>99825621</v>
      </c>
      <c r="C35" s="10"/>
      <c r="D35" s="19"/>
      <c r="E35" s="13"/>
      <c r="F35" s="19">
        <v>4824279.29</v>
      </c>
      <c r="G35" s="19"/>
      <c r="H35" s="13"/>
      <c r="I35" s="10"/>
      <c r="J35" s="13"/>
      <c r="K35" s="10"/>
      <c r="L35" s="11"/>
      <c r="M35" s="12"/>
      <c r="N35" s="13"/>
      <c r="O35" s="13"/>
      <c r="P35" s="8">
        <f t="shared" si="1"/>
        <v>4824279.29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31">
        <v>46297860.740000002</v>
      </c>
      <c r="C37" s="10"/>
      <c r="D37" s="11"/>
      <c r="E37" s="13"/>
      <c r="F37" s="19">
        <v>2800568.5200000005</v>
      </c>
      <c r="G37" s="19"/>
      <c r="H37" s="13"/>
      <c r="I37" s="10"/>
      <c r="J37" s="14"/>
      <c r="K37" s="13"/>
      <c r="L37" s="11"/>
      <c r="M37" s="12"/>
      <c r="N37" s="13"/>
      <c r="O37" s="13"/>
      <c r="P37" s="8">
        <f t="shared" si="1"/>
        <v>2800568.5200000005</v>
      </c>
    </row>
    <row r="38" spans="1:16" x14ac:dyDescent="0.25">
      <c r="A38" s="6" t="s">
        <v>47</v>
      </c>
      <c r="B38" s="21">
        <f>+B39+B40+B41+B42+B43+B44+B45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>
        <f>+B47+B48+B49+B50+B51+B52+B53</f>
        <v>0</v>
      </c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12216002.449999999</v>
      </c>
      <c r="C54" s="18">
        <f t="shared" ref="C54:D54" si="7">+C55+C56+C57+C58+C59+C60+C61+C62+C63</f>
        <v>0</v>
      </c>
      <c r="D54" s="18">
        <f t="shared" si="7"/>
        <v>0</v>
      </c>
      <c r="E54" s="18">
        <f>+E55+E56+E57+E58+E59+E60+E61+E62+E63</f>
        <v>0</v>
      </c>
      <c r="F54" s="18">
        <f>+F55+F56+F57+F58+F59+F60+F61+F62+F63</f>
        <v>417647.45</v>
      </c>
      <c r="G54" s="18">
        <f>+G55+G56+G57+G58+G59+G60+G61+G62+G63</f>
        <v>0</v>
      </c>
      <c r="H54" s="18">
        <f t="shared" ref="H54:O54" si="8">+H55+H56+H57+H58+H59+H60+H61+H62+H63</f>
        <v>0</v>
      </c>
      <c r="I54" s="18">
        <f t="shared" si="8"/>
        <v>0</v>
      </c>
      <c r="J54" s="18">
        <f t="shared" si="8"/>
        <v>0</v>
      </c>
      <c r="K54" s="18">
        <f t="shared" si="8"/>
        <v>0</v>
      </c>
      <c r="L54" s="18">
        <f t="shared" si="8"/>
        <v>0</v>
      </c>
      <c r="M54" s="18">
        <f t="shared" si="8"/>
        <v>0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417647.45</v>
      </c>
    </row>
    <row r="55" spans="1:16" x14ac:dyDescent="0.25">
      <c r="A55" s="9" t="s">
        <v>64</v>
      </c>
      <c r="B55" s="10">
        <v>2299052</v>
      </c>
      <c r="C55" s="10"/>
      <c r="D55" s="19"/>
      <c r="E55" s="13"/>
      <c r="F55" s="19"/>
      <c r="G55" s="19"/>
      <c r="H55" s="13"/>
      <c r="I55" s="10"/>
      <c r="J55" s="19"/>
      <c r="K55" s="13"/>
      <c r="L55" s="11"/>
      <c r="M55" s="12"/>
      <c r="N55" s="19"/>
      <c r="O55" s="19"/>
      <c r="P55" s="8">
        <f t="shared" si="1"/>
        <v>0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8355950.4500000002</v>
      </c>
      <c r="C57" s="10"/>
      <c r="D57" s="19"/>
      <c r="E57" s="13"/>
      <c r="F57" s="20">
        <v>103837.45</v>
      </c>
      <c r="G57" s="19"/>
      <c r="H57" s="13"/>
      <c r="I57" s="13"/>
      <c r="J57" s="19"/>
      <c r="K57" s="13"/>
      <c r="L57" s="11"/>
      <c r="M57" s="12"/>
      <c r="N57" s="19"/>
      <c r="O57" s="19"/>
      <c r="P57" s="8">
        <f t="shared" ref="P57:P63" si="9">+D57+E57+F57+G57+H57+I57+J57+K57+L57+M57+N57+O57</f>
        <v>103837.45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9"/>
        <v>0</v>
      </c>
    </row>
    <row r="59" spans="1:16" x14ac:dyDescent="0.25">
      <c r="A59" s="9" t="s">
        <v>68</v>
      </c>
      <c r="B59" s="10">
        <v>1500000</v>
      </c>
      <c r="C59" s="10"/>
      <c r="D59" s="19"/>
      <c r="E59" s="13"/>
      <c r="F59" s="20">
        <v>253700</v>
      </c>
      <c r="G59" s="19"/>
      <c r="H59" s="13"/>
      <c r="I59" s="13"/>
      <c r="J59" s="19"/>
      <c r="K59" s="13"/>
      <c r="L59" s="11"/>
      <c r="M59" s="12"/>
      <c r="N59" s="19"/>
      <c r="O59" s="13"/>
      <c r="P59" s="8">
        <f t="shared" si="9"/>
        <v>253700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9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9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9"/>
        <v>0</v>
      </c>
    </row>
    <row r="63" spans="1:16" ht="25.5" x14ac:dyDescent="0.25">
      <c r="A63" s="9" t="s">
        <v>72</v>
      </c>
      <c r="B63" s="10">
        <v>61000</v>
      </c>
      <c r="C63" s="10"/>
      <c r="D63" s="17"/>
      <c r="E63" s="17"/>
      <c r="F63" s="20">
        <v>60110</v>
      </c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9"/>
        <v>60110</v>
      </c>
    </row>
    <row r="64" spans="1:16" x14ac:dyDescent="0.25">
      <c r="A64" s="6" t="s">
        <v>73</v>
      </c>
      <c r="B64" s="18">
        <v>0</v>
      </c>
      <c r="C64" s="18">
        <f t="shared" ref="C64:G64" si="10">+C65+C66+C67+C68</f>
        <v>0</v>
      </c>
      <c r="D64" s="18">
        <f t="shared" si="10"/>
        <v>0</v>
      </c>
      <c r="E64" s="18">
        <f t="shared" si="10"/>
        <v>0</v>
      </c>
      <c r="F64" s="18">
        <f t="shared" si="10"/>
        <v>0</v>
      </c>
      <c r="G64" s="18">
        <f t="shared" si="10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11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11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1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1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1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1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1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1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1"/>
        <v>0</v>
      </c>
      <c r="T84" s="13"/>
    </row>
    <row r="85" spans="1:20" x14ac:dyDescent="0.25">
      <c r="A85" s="24" t="s">
        <v>94</v>
      </c>
      <c r="B85" s="25">
        <f>+B12+B18+B28+B38+B54+B64</f>
        <v>735350220.99000001</v>
      </c>
      <c r="C85" s="25">
        <f t="shared" ref="C85:O85" si="12">+C12+C18+C28+C38+C54+C64</f>
        <v>0</v>
      </c>
      <c r="D85" s="25">
        <f>+D12+D18+D28+D38+D54+D64</f>
        <v>41459551.789999999</v>
      </c>
      <c r="E85" s="25">
        <f t="shared" si="12"/>
        <v>41834130.940000005</v>
      </c>
      <c r="F85" s="25">
        <f>+F12+F18+F28+F38+F54+F64</f>
        <v>51690698.929999992</v>
      </c>
      <c r="G85" s="25">
        <f>+G12+G18+G28+G38+G54+G64</f>
        <v>0</v>
      </c>
      <c r="H85" s="25">
        <f t="shared" si="12"/>
        <v>0</v>
      </c>
      <c r="I85" s="25">
        <f t="shared" si="12"/>
        <v>0</v>
      </c>
      <c r="J85" s="25">
        <f t="shared" si="12"/>
        <v>0</v>
      </c>
      <c r="K85" s="25">
        <f t="shared" si="12"/>
        <v>0</v>
      </c>
      <c r="L85" s="25">
        <f t="shared" si="12"/>
        <v>0</v>
      </c>
      <c r="M85" s="25">
        <f t="shared" si="12"/>
        <v>0</v>
      </c>
      <c r="N85" s="25">
        <f t="shared" si="12"/>
        <v>0</v>
      </c>
      <c r="O85" s="25">
        <f t="shared" si="12"/>
        <v>0</v>
      </c>
      <c r="P85" s="25">
        <f>+D85+E85+F85+G85+H85+I85+J85+K85+L85+M85+N85+O85</f>
        <v>134984381.66</v>
      </c>
      <c r="T85" s="26"/>
    </row>
    <row r="95" spans="1:20" ht="15.75" x14ac:dyDescent="0.25">
      <c r="A95" s="27" t="s">
        <v>95</v>
      </c>
      <c r="E95" t="s">
        <v>96</v>
      </c>
      <c r="J95" s="32" t="s">
        <v>97</v>
      </c>
      <c r="K95" s="32"/>
    </row>
    <row r="96" spans="1:20" x14ac:dyDescent="0.25">
      <c r="A96" s="27" t="s">
        <v>104</v>
      </c>
      <c r="E96" t="s">
        <v>98</v>
      </c>
      <c r="J96" s="33" t="s">
        <v>99</v>
      </c>
      <c r="K96" s="33"/>
    </row>
    <row r="97" spans="1:11" x14ac:dyDescent="0.25">
      <c r="A97" s="28" t="s">
        <v>100</v>
      </c>
      <c r="D97" s="29"/>
      <c r="E97" s="30" t="s">
        <v>103</v>
      </c>
      <c r="J97" s="34" t="s">
        <v>101</v>
      </c>
      <c r="K97" s="34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2026-02-03T14:35:20Z</cp:lastPrinted>
  <dcterms:created xsi:type="dcterms:W3CDTF">2025-02-11T17:13:21Z</dcterms:created>
  <dcterms:modified xsi:type="dcterms:W3CDTF">2026-04-01T13:38:37Z</dcterms:modified>
</cp:coreProperties>
</file>