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ABRIL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46" i="1"/>
  <c r="B38" i="1"/>
  <c r="B28" i="1"/>
  <c r="B18" i="1"/>
  <c r="B12" i="1"/>
  <c r="B85" i="1" l="1"/>
  <c r="P14" i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L12" i="1"/>
  <c r="K12" i="1"/>
  <c r="J12" i="1"/>
  <c r="I12" i="1"/>
  <c r="H12" i="1"/>
  <c r="G12" i="1"/>
  <c r="F12" i="1"/>
  <c r="D12" i="1"/>
  <c r="C12" i="1"/>
  <c r="J85" i="1" l="1"/>
  <c r="I85" i="1"/>
  <c r="L85" i="1"/>
  <c r="K85" i="1"/>
  <c r="M85" i="1"/>
  <c r="G85" i="1"/>
  <c r="P64" i="1"/>
  <c r="P54" i="1"/>
  <c r="O85" i="1"/>
  <c r="N85" i="1"/>
  <c r="P18" i="1"/>
  <c r="P28" i="1"/>
  <c r="E85" i="1"/>
  <c r="C85" i="1"/>
  <c r="D85" i="1"/>
  <c r="F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<sst xmlns="http://schemas.openxmlformats.org/spreadsheetml/2006/main" count="105" uniqueCount="105">
  <si>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</si>
  <si>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</si>
  <si>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</si>
  <si>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</si>
  <si>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</si>
  <si>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</si>
  <si>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</si>
  <si>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</si>
  <si>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</si>
  <si>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</si>
  <si>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</si>
  <si>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</si>
  <si>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</si>
  <si>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</si>
  <si>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</si>
  <si>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</si>
  <si>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</si>
  <si>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</si>
  <si>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</si>
  <si>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</si>
  <si>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</si>
  <si>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</si>
  <si>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</si>
  <si>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</si>
  <si>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</si>
  <si>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</si>
  <si>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</si>
  <si>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</si>
  <si>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</si>
  <si>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</si>
  <si>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</si>
  <si>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</si>
  <si>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</si>
  <si>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</si>
  <si>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</si>
  <si>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</si>
  <si>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</si>
  <si>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</si>
  <si>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</si>
  <si>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</si>
  <si>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</si>
  <si>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</si>
  <si>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</si>
  <si>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</si>
  <si>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</si>
  <si>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</si>
  <si>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</si>
  <si>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</si>
  <si>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</si>
  <si>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</si>
  <si>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</si>
  <si>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</si>
  <si>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</si>
  <si>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</si>
  <si>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</si>
  <si>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</si>
  <si>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</si>
  <si>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</si>
  <si>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</si>
  <si>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</si>
  <si>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</si>
  <si>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</si>
  <si>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</si>
  <si>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</si>
  <si>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</si>
  <si>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</si>
  <si>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</si>
  <si>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</si>
  <si>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</si>
  <si>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</si>
  <si>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</si>
  <si>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</si>
  <si>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</si>
  <si>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</si>
  <si>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</si>
  <si>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</si>
  <si>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</si>
  <si>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</si>
  <si>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</si>
  <si>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</si>
  <si>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</si>
  <si>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</si>
  <si>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</si>
  <si>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</si>
  <si>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</si>
  <si>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</si>
  <si>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</si>
  <si>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</si>
  <si>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</si>
  <si>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</si>
  <si>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</si>
  <si>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</si>
  <si>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</si>
  <si>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</si>
  <si>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</si>
  <si>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</si>
  <si>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</si>
  <si>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</si>
  <si>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</si>
  <si>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</si>
  <si>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</si>
  <si>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</si>
  <si>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</si>
  <si>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 xml:space="preserve">Encargado de la unidad Admistrativo-Financiero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</si>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</sst>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31" zoomScale="90" zoomScaleNormal="90" workbookViewId="0">
      <selection activeCell="J58" sqref="J58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7" width="14.5703125" bestFit="1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39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7" ht="15.75" customHeight="1" x14ac:dyDescent="0.2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7" ht="15.75" customHeight="1" x14ac:dyDescent="0.25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1:17" ht="25.5" customHeight="1" x14ac:dyDescent="0.25">
      <c r="A9" s="43" t="s">
        <v>3</v>
      </c>
      <c r="B9" s="44" t="s">
        <v>4</v>
      </c>
      <c r="C9" s="44" t="s">
        <v>5</v>
      </c>
      <c r="D9" s="46" t="s">
        <v>6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7" x14ac:dyDescent="0.25">
      <c r="A10" s="43"/>
      <c r="B10" s="45"/>
      <c r="C10" s="45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+B13+B14+B17</f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41342720.940000005</v>
      </c>
      <c r="F12" s="7">
        <f t="shared" si="0"/>
        <v>41642774.539999992</v>
      </c>
      <c r="G12" s="7">
        <f t="shared" si="0"/>
        <v>42470142.560000002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166801289.82999998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>
        <v>35510819.880000003</v>
      </c>
      <c r="F13" s="11">
        <v>35775230.709999993</v>
      </c>
      <c r="G13" s="10">
        <v>36488720.520000003</v>
      </c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143286112.78999999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>
        <v>403291.07</v>
      </c>
      <c r="F14" s="11">
        <v>403291.07</v>
      </c>
      <c r="G14" s="10">
        <v>403291.07</v>
      </c>
      <c r="H14" s="10"/>
      <c r="I14" s="11"/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1618164.28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>
        <v>5428609.9900000002</v>
      </c>
      <c r="F17" s="11">
        <v>5464252.7599999998</v>
      </c>
      <c r="G17" s="10">
        <v>5578130.9699999988</v>
      </c>
      <c r="H17" s="10"/>
      <c r="I17" s="11"/>
      <c r="J17" s="11"/>
      <c r="K17" s="11"/>
      <c r="L17" s="11"/>
      <c r="M17" s="12"/>
      <c r="N17" s="13"/>
      <c r="O17" s="13"/>
      <c r="P17" s="8">
        <f t="shared" si="2"/>
        <v>21897012.759999998</v>
      </c>
    </row>
    <row r="18" spans="1:16" x14ac:dyDescent="0.25">
      <c r="A18" s="6" t="s">
        <v>27</v>
      </c>
      <c r="B18" s="7">
        <f>+B19+B20+B21+B22+B23+B24+B25+B26+B27</f>
        <v>9533700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567521.92999999993</v>
      </c>
      <c r="G18" s="18">
        <f t="shared" si="3"/>
        <v>191722.22</v>
      </c>
      <c r="H18" s="18">
        <f t="shared" si="3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759244.14999999991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>
        <v>175000</v>
      </c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175000</v>
      </c>
    </row>
    <row r="20" spans="1:16" x14ac:dyDescent="0.25">
      <c r="A20" s="9" t="s">
        <v>29</v>
      </c>
      <c r="B20" s="10">
        <v>2500000</v>
      </c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6000000</v>
      </c>
      <c r="C22" s="10"/>
      <c r="D22" s="20"/>
      <c r="E22" s="11"/>
      <c r="F22" s="13">
        <v>392521.93</v>
      </c>
      <c r="G22" s="19">
        <v>191722.22</v>
      </c>
      <c r="H22" s="13"/>
      <c r="I22" s="13"/>
      <c r="J22" s="13"/>
      <c r="K22" s="13"/>
      <c r="L22" s="13"/>
      <c r="M22" s="12"/>
      <c r="N22" s="13"/>
      <c r="O22" s="13"/>
      <c r="P22" s="8">
        <f t="shared" si="1"/>
        <v>584244.15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>
        <v>253700</v>
      </c>
      <c r="C27" s="10"/>
      <c r="D27" s="11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182218103.54000002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491410</v>
      </c>
      <c r="F28" s="18">
        <f>+F29+F30+F31+F32+F33+F34+F35+F36+F37+F40</f>
        <v>9062755.0100000016</v>
      </c>
      <c r="G28" s="18">
        <f>+G29+G30+G31+G32+G33+G34+G35+G36+G37+G40</f>
        <v>18522554.089999996</v>
      </c>
      <c r="H28" s="18">
        <f t="shared" ref="H28:N28" si="5">+H29+H30+H31+H32+H33+H34+H35+H36+H37+H40</f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28190619.099999998</v>
      </c>
    </row>
    <row r="29" spans="1:16" x14ac:dyDescent="0.25">
      <c r="A29" s="9" t="s">
        <v>38</v>
      </c>
      <c r="B29" s="10">
        <v>15202309.800000001</v>
      </c>
      <c r="C29" s="10"/>
      <c r="D29" s="11">
        <v>113900</v>
      </c>
      <c r="E29" s="13"/>
      <c r="F29" s="19">
        <v>399661.4</v>
      </c>
      <c r="G29" s="19">
        <v>1716253.66</v>
      </c>
      <c r="H29" s="13"/>
      <c r="I29" s="10"/>
      <c r="J29" s="13"/>
      <c r="K29" s="10"/>
      <c r="L29" s="11"/>
      <c r="M29" s="12"/>
      <c r="N29" s="13"/>
      <c r="O29" s="13"/>
      <c r="P29" s="8">
        <f t="shared" si="1"/>
        <v>2229815.06</v>
      </c>
    </row>
    <row r="30" spans="1:16" x14ac:dyDescent="0.25">
      <c r="A30" s="9" t="s">
        <v>39</v>
      </c>
      <c r="B30" s="10">
        <v>187035</v>
      </c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40</v>
      </c>
      <c r="B31" s="31">
        <v>200000</v>
      </c>
      <c r="C31" s="10"/>
      <c r="D31" s="11"/>
      <c r="E31" s="13"/>
      <c r="F31" s="19"/>
      <c r="G31" s="19">
        <v>59000</v>
      </c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59000</v>
      </c>
    </row>
    <row r="32" spans="1:16" x14ac:dyDescent="0.25">
      <c r="A32" s="9" t="s">
        <v>41</v>
      </c>
      <c r="B32" s="10">
        <v>18045200</v>
      </c>
      <c r="C32" s="10"/>
      <c r="D32" s="11"/>
      <c r="E32" s="13">
        <v>491410</v>
      </c>
      <c r="F32" s="19">
        <v>819698</v>
      </c>
      <c r="G32" s="19">
        <v>2843731.4</v>
      </c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4154839.4</v>
      </c>
    </row>
    <row r="33" spans="1:16" x14ac:dyDescent="0.25">
      <c r="A33" s="9" t="s">
        <v>42</v>
      </c>
      <c r="B33" s="10">
        <v>800000</v>
      </c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31">
        <v>1660077</v>
      </c>
      <c r="C34" s="10"/>
      <c r="D34" s="20"/>
      <c r="E34" s="13"/>
      <c r="F34" s="20">
        <v>218547.8</v>
      </c>
      <c r="G34" s="20">
        <v>4720</v>
      </c>
      <c r="H34" s="13"/>
      <c r="I34" s="13"/>
      <c r="J34" s="13"/>
      <c r="K34" s="13"/>
      <c r="L34" s="11"/>
      <c r="M34" s="12"/>
      <c r="N34" s="13"/>
      <c r="O34" s="13"/>
      <c r="P34" s="8">
        <f t="shared" si="1"/>
        <v>223267.8</v>
      </c>
    </row>
    <row r="35" spans="1:16" ht="25.5" x14ac:dyDescent="0.25">
      <c r="A35" s="9" t="s">
        <v>44</v>
      </c>
      <c r="B35" s="10">
        <v>99825621</v>
      </c>
      <c r="C35" s="10"/>
      <c r="D35" s="19"/>
      <c r="E35" s="13"/>
      <c r="F35" s="19">
        <v>4824279.29</v>
      </c>
      <c r="G35" s="19">
        <v>9322463.2199999988</v>
      </c>
      <c r="H35" s="13"/>
      <c r="I35" s="10"/>
      <c r="J35" s="13"/>
      <c r="K35" s="10"/>
      <c r="L35" s="11"/>
      <c r="M35" s="12"/>
      <c r="N35" s="13"/>
      <c r="O35" s="13"/>
      <c r="P35" s="8">
        <f t="shared" si="1"/>
        <v>14146742.509999998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31">
        <v>46297860.740000002</v>
      </c>
      <c r="C37" s="10"/>
      <c r="D37" s="11"/>
      <c r="E37" s="13"/>
      <c r="F37" s="19">
        <v>2800568.5200000005</v>
      </c>
      <c r="G37" s="19">
        <v>4576385.8099999996</v>
      </c>
      <c r="H37" s="13"/>
      <c r="I37" s="10"/>
      <c r="J37" s="14"/>
      <c r="K37" s="13"/>
      <c r="L37" s="11"/>
      <c r="M37" s="12"/>
      <c r="N37" s="13"/>
      <c r="O37" s="13"/>
      <c r="P37" s="8">
        <f t="shared" si="1"/>
        <v>7376954.3300000001</v>
      </c>
    </row>
    <row r="38" spans="1:16" x14ac:dyDescent="0.25">
      <c r="A38" s="6" t="s">
        <v>47</v>
      </c>
      <c r="B38" s="21">
        <f>+B39+B40+B41+B42+B43+B44+B45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>
        <f>+B47+B48+B49+B50+B51+B52+B53</f>
        <v>0</v>
      </c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13025002.449999999</v>
      </c>
      <c r="C54" s="18">
        <f t="shared" ref="C54:D54" si="7">+C55+C56+C57+C58+C59+C60+C61+C62+C63</f>
        <v>0</v>
      </c>
      <c r="D54" s="18">
        <f t="shared" si="7"/>
        <v>0</v>
      </c>
      <c r="E54" s="18">
        <f>+E55+E56+E57+E58+E59+E60+E61+E62+E63</f>
        <v>0</v>
      </c>
      <c r="F54" s="18">
        <f>+F55+F56+F57+F58+F59+F60+F61+F62+F63</f>
        <v>417647.45</v>
      </c>
      <c r="G54" s="18">
        <f>+G55+G56+G57+G58+G59+G60+G61+G62+G63</f>
        <v>720852.55999999994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1138500.01</v>
      </c>
    </row>
    <row r="55" spans="1:16" x14ac:dyDescent="0.25">
      <c r="A55" s="9" t="s">
        <v>64</v>
      </c>
      <c r="B55" s="10">
        <v>2999052</v>
      </c>
      <c r="C55" s="10"/>
      <c r="D55" s="19"/>
      <c r="E55" s="13"/>
      <c r="F55" s="19"/>
      <c r="G55" s="19">
        <v>612384.6</v>
      </c>
      <c r="H55" s="13"/>
      <c r="I55" s="10"/>
      <c r="J55" s="19"/>
      <c r="K55" s="13"/>
      <c r="L55" s="11"/>
      <c r="M55" s="12"/>
      <c r="N55" s="19"/>
      <c r="O55" s="19"/>
      <c r="P55" s="8">
        <f t="shared" si="1"/>
        <v>612384.6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8455950.4499999993</v>
      </c>
      <c r="C57" s="10"/>
      <c r="D57" s="19"/>
      <c r="E57" s="13"/>
      <c r="F57" s="20">
        <v>103837.45</v>
      </c>
      <c r="G57" s="19">
        <v>99927.12</v>
      </c>
      <c r="H57" s="13"/>
      <c r="I57" s="13"/>
      <c r="J57" s="19"/>
      <c r="K57" s="13"/>
      <c r="L57" s="11"/>
      <c r="M57" s="12"/>
      <c r="N57" s="19"/>
      <c r="O57" s="19"/>
      <c r="P57" s="8">
        <f t="shared" ref="P57:P63" si="9">+D57+E57+F57+G57+H57+I57+J57+K57+L57+M57+N57+O57</f>
        <v>203764.57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9"/>
        <v>0</v>
      </c>
    </row>
    <row r="59" spans="1:16" x14ac:dyDescent="0.25">
      <c r="A59" s="9" t="s">
        <v>68</v>
      </c>
      <c r="B59" s="10">
        <v>1509000</v>
      </c>
      <c r="C59" s="10"/>
      <c r="D59" s="19"/>
      <c r="E59" s="13"/>
      <c r="F59" s="20">
        <v>253700</v>
      </c>
      <c r="G59" s="19">
        <v>8540.84</v>
      </c>
      <c r="H59" s="13"/>
      <c r="I59" s="13"/>
      <c r="J59" s="19"/>
      <c r="K59" s="13"/>
      <c r="L59" s="11"/>
      <c r="M59" s="12"/>
      <c r="N59" s="19"/>
      <c r="O59" s="13"/>
      <c r="P59" s="8">
        <f t="shared" si="9"/>
        <v>262240.84000000003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9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9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9"/>
        <v>0</v>
      </c>
    </row>
    <row r="63" spans="1:16" ht="25.5" x14ac:dyDescent="0.25">
      <c r="A63" s="9" t="s">
        <v>72</v>
      </c>
      <c r="B63" s="10">
        <v>61000</v>
      </c>
      <c r="C63" s="10"/>
      <c r="D63" s="17"/>
      <c r="E63" s="17"/>
      <c r="F63" s="20">
        <v>60110</v>
      </c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9"/>
        <v>60110</v>
      </c>
    </row>
    <row r="64" spans="1:16" x14ac:dyDescent="0.25">
      <c r="A64" s="6" t="s">
        <v>73</v>
      </c>
      <c r="B64" s="18">
        <v>0</v>
      </c>
      <c r="C64" s="18">
        <f t="shared" ref="C64:G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>
        <f t="shared" si="10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1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1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1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1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1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1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1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1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1"/>
        <v>0</v>
      </c>
      <c r="T84" s="13"/>
    </row>
    <row r="85" spans="1:20" x14ac:dyDescent="0.25">
      <c r="A85" s="24" t="s">
        <v>94</v>
      </c>
      <c r="B85" s="25">
        <f>+B12+B18+B28+B38+B54+B64</f>
        <v>735350220.99000001</v>
      </c>
      <c r="C85" s="25">
        <f t="shared" ref="C85:O85" si="12">+C12+C18+C28+C38+C54+C64</f>
        <v>0</v>
      </c>
      <c r="D85" s="25">
        <f>+D12+D18+D28+D38+D54+D64</f>
        <v>41459551.789999999</v>
      </c>
      <c r="E85" s="25">
        <f t="shared" si="12"/>
        <v>41834130.940000005</v>
      </c>
      <c r="F85" s="25">
        <f>+F12+F18+F28+F38+F54+F64</f>
        <v>51690698.929999992</v>
      </c>
      <c r="G85" s="25">
        <f>+G12+G18+G28+G38+G54+G64</f>
        <v>61905271.43</v>
      </c>
      <c r="H85" s="25">
        <f t="shared" si="12"/>
        <v>0</v>
      </c>
      <c r="I85" s="25">
        <f t="shared" si="12"/>
        <v>0</v>
      </c>
      <c r="J85" s="25">
        <f t="shared" si="12"/>
        <v>0</v>
      </c>
      <c r="K85" s="25">
        <f t="shared" si="12"/>
        <v>0</v>
      </c>
      <c r="L85" s="25">
        <f t="shared" si="12"/>
        <v>0</v>
      </c>
      <c r="M85" s="25">
        <f t="shared" si="12"/>
        <v>0</v>
      </c>
      <c r="N85" s="25">
        <f t="shared" si="12"/>
        <v>0</v>
      </c>
      <c r="O85" s="25">
        <f t="shared" si="12"/>
        <v>0</v>
      </c>
      <c r="P85" s="25">
        <f>+D85+E85+F85+G85+H85+I85+J85+K85+L85+M85+N85+O85</f>
        <v>196889653.09</v>
      </c>
      <c r="T85" s="26"/>
    </row>
    <row r="95" spans="1:20" ht="15.75" x14ac:dyDescent="0.25">
      <c r="A95" s="27" t="s">
        <v>95</v>
      </c>
      <c r="E95" t="s">
        <v>96</v>
      </c>
      <c r="J95" s="32" t="s">
        <v>97</v>
      </c>
      <c r="K95" s="32"/>
    </row>
    <row r="96" spans="1:20" x14ac:dyDescent="0.25">
      <c r="A96" s="27" t="s">
        <v>104</v>
      </c>
      <c r="E96" t="s">
        <v>98</v>
      </c>
      <c r="J96" s="33" t="s">
        <v>99</v>
      </c>
      <c r="K96" s="33"/>
    </row>
    <row r="97" spans="1:11" x14ac:dyDescent="0.25">
      <c r="A97" s="28" t="s">
        <v>100</v>
      </c>
      <c r="D97" s="29"/>
      <c r="E97" s="30" t="s">
        <v>103</v>
      </c>
      <c r="J97" s="34" t="s">
        <v>101</v>
      </c>
      <c r="K97" s="34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2026-05-01T14:51:33Z</dcterms:modified>
</cp:coreProperties>
</file>