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0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O18" i="1"/>
  <c r="N18" i="1"/>
  <c r="M18" i="1"/>
  <c r="L18" i="1"/>
  <c r="K18" i="1"/>
  <c r="P17" i="1" l="1"/>
  <c r="P16" i="1"/>
  <c r="P15" i="1"/>
  <c r="P14" i="1"/>
  <c r="P13" i="1"/>
  <c r="E12" i="1" l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O12" i="1"/>
  <c r="N12" i="1"/>
  <c r="M12" i="1"/>
  <c r="L12" i="1"/>
  <c r="L85" i="1" s="1"/>
  <c r="K12" i="1"/>
  <c r="J12" i="1"/>
  <c r="I12" i="1"/>
  <c r="H12" i="1"/>
  <c r="G12" i="1"/>
  <c r="F12" i="1"/>
  <c r="D12" i="1"/>
  <c r="C12" i="1"/>
  <c r="B12" i="1"/>
  <c r="I85" i="1" l="1"/>
  <c r="J85" i="1"/>
  <c r="M85" i="1"/>
  <c r="K85" i="1"/>
  <c r="P64" i="1"/>
  <c r="P54" i="1"/>
  <c r="O85" i="1"/>
  <c r="N85" i="1"/>
  <c r="P18" i="1"/>
  <c r="B85" i="1"/>
  <c r="P28" i="1"/>
  <c r="E85" i="1"/>
  <c r="C85" i="1"/>
  <c r="D85" i="1"/>
  <c r="F85" i="1"/>
  <c r="G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<sst xmlns="http://schemas.openxmlformats.org/spreadsheetml/2006/main" count="105" uniqueCount="105">
  <si>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</si>
  <si>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</si>
  <si>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</si>
  <si>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</si>
  <si>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</si>
  <si>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</si>
  <si>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</si>
  <si>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</si>
  <si>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</si>
  <si>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</si>
  <si>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</si>
  <si>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</si>
  <si>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</si>
  <si>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</si>
  <si>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</si>
  <si>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</si>
  <si>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</si>
  <si>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</si>
  <si>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</si>
  <si>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</si>
  <si>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</si>
  <si>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</si>
  <si>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</si>
  <si>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</si>
  <si>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</si>
  <si>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</si>
  <si>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</si>
  <si>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</si>
  <si>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</si>
  <si>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</si>
  <si>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</si>
  <si>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</si>
  <si>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</si>
  <si>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</si>
  <si>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</si>
  <si>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</si>
  <si>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</si>
  <si>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</si>
  <si>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</si>
  <si>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</si>
  <si>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</si>
  <si>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</si>
  <si>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</si>
  <si>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</si>
  <si>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</si>
  <si>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</si>
  <si>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</si>
  <si>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</si>
  <si>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</si>
  <si>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</si>
  <si>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</si>
  <si>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</si>
  <si>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</si>
  <si>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</si>
  <si>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</si>
  <si>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</si>
  <si>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</si>
  <si>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</si>
  <si>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</si>
  <si>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</si>
  <si>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</si>
  <si>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</si>
  <si>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</si>
  <si>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</si>
  <si>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</si>
  <si>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</si>
  <si>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</si>
  <si>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</si>
  <si>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</si>
  <si>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</si>
  <si>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</si>
  <si>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</si>
  <si>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</si>
  <si>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</si>
  <si>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</si>
  <si>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</si>
  <si>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</si>
  <si>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</si>
  <si>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</si>
  <si>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</si>
  <si>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</si>
  <si>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</si>
  <si>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</si>
  <si>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</si>
  <si>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</si>
  <si>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</si>
  <si>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</si>
  <si>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</si>
  <si>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</si>
  <si>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</si>
  <si>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</si>
  <si>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</si>
  <si>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</si>
  <si>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</si>
  <si>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</si>
  <si>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</si>
  <si>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</si>
  <si>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</si>
  <si>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</si>
  <si>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</si>
  <si>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</si>
  <si>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</si>
  <si>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</si>
  <si>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</si>
  <si>
    <t xml:space="preserve">                                                                              Ejecución de Gasto y Aplicaciones financieras Fondo 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</si>
</sst>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39" zoomScale="90" zoomScaleNormal="90" workbookViewId="0">
      <selection activeCell="K60" sqref="K60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8" width="14.5703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419944134</v>
      </c>
      <c r="C12" s="7">
        <f t="shared" ref="C12:O12" si="0">+C13+C14+C15+C16+C17</f>
        <v>0</v>
      </c>
      <c r="D12" s="7">
        <f>+D13+D14+D15+D16+D17</f>
        <v>30571977.199999996</v>
      </c>
      <c r="E12" s="7">
        <f t="shared" si="0"/>
        <v>31545152.109999999</v>
      </c>
      <c r="F12" s="7">
        <f t="shared" si="0"/>
        <v>33207465.579999998</v>
      </c>
      <c r="G12" s="7">
        <f t="shared" si="0"/>
        <v>32794620.039999999</v>
      </c>
      <c r="H12" s="7">
        <f t="shared" si="0"/>
        <v>33759711.240000002</v>
      </c>
      <c r="I12" s="7">
        <f t="shared" si="0"/>
        <v>33974348.170000002</v>
      </c>
      <c r="J12" s="7">
        <f t="shared" si="0"/>
        <v>38532554.43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234385828.76999998</v>
      </c>
    </row>
    <row r="13" spans="1:17" x14ac:dyDescent="0.25">
      <c r="A13" s="9" t="s">
        <v>22</v>
      </c>
      <c r="B13" s="10">
        <v>371990714.83999997</v>
      </c>
      <c r="C13" s="10"/>
      <c r="D13" s="11">
        <v>26226727.219999999</v>
      </c>
      <c r="E13" s="10">
        <v>27052953.68</v>
      </c>
      <c r="F13" s="10">
        <v>28494953.359999999</v>
      </c>
      <c r="G13" s="10">
        <v>28136753.359999999</v>
      </c>
      <c r="H13" s="10">
        <v>28974032.77</v>
      </c>
      <c r="I13" s="11">
        <v>29149582.77</v>
      </c>
      <c r="J13" s="11">
        <v>33083831.379999999</v>
      </c>
      <c r="K13" s="11"/>
      <c r="L13" s="11"/>
      <c r="M13" s="12"/>
      <c r="N13" s="13"/>
      <c r="O13" s="13"/>
      <c r="P13" s="8">
        <f t="shared" si="1"/>
        <v>201118834.53999999</v>
      </c>
    </row>
    <row r="14" spans="1:17" x14ac:dyDescent="0.25">
      <c r="A14" s="9" t="s">
        <v>23</v>
      </c>
      <c r="B14" s="10">
        <v>2731047.16</v>
      </c>
      <c r="C14" s="10"/>
      <c r="D14" s="11">
        <v>336163.74</v>
      </c>
      <c r="E14" s="11">
        <v>356489.62</v>
      </c>
      <c r="F14" s="10">
        <v>356486.62</v>
      </c>
      <c r="G14" s="10">
        <v>356489.62</v>
      </c>
      <c r="H14" s="10">
        <v>356489.62</v>
      </c>
      <c r="I14" s="11">
        <v>368991.26</v>
      </c>
      <c r="J14" s="11">
        <v>390589.75</v>
      </c>
      <c r="K14" s="11"/>
      <c r="L14" s="11"/>
      <c r="M14" s="12"/>
      <c r="N14" s="13"/>
      <c r="O14" s="13"/>
      <c r="P14" s="8">
        <f t="shared" si="1"/>
        <v>2521700.2300000004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>
        <v>45222372</v>
      </c>
      <c r="C17" s="10"/>
      <c r="D17" s="11">
        <v>4009086.2399999998</v>
      </c>
      <c r="E17" s="11">
        <v>4135708.81</v>
      </c>
      <c r="F17" s="10">
        <v>4356025.5999999996</v>
      </c>
      <c r="G17" s="10">
        <v>4301377.0599999996</v>
      </c>
      <c r="H17" s="10">
        <v>4429188.8500000006</v>
      </c>
      <c r="I17" s="11">
        <v>4455774.1399999997</v>
      </c>
      <c r="J17" s="11">
        <v>5058133.2999999989</v>
      </c>
      <c r="K17" s="11"/>
      <c r="L17" s="11"/>
      <c r="M17" s="12"/>
      <c r="N17" s="13"/>
      <c r="O17" s="13"/>
      <c r="P17" s="8">
        <f t="shared" si="1"/>
        <v>30745294</v>
      </c>
    </row>
    <row r="18" spans="1:16" x14ac:dyDescent="0.25">
      <c r="A18" s="6" t="s">
        <v>27</v>
      </c>
      <c r="B18" s="7">
        <f>+B19+B20+B21+B22+B23+B24+B25+B26+B27</f>
        <v>35013717.009999998</v>
      </c>
      <c r="C18" s="18">
        <f t="shared" ref="C18:H18" si="2">+C19+C20+C21+C22+C23+C24+C25+C26+C27</f>
        <v>0</v>
      </c>
      <c r="D18" s="18">
        <f t="shared" si="2"/>
        <v>764382.52</v>
      </c>
      <c r="E18" s="18">
        <f t="shared" si="2"/>
        <v>585763.73</v>
      </c>
      <c r="F18" s="18">
        <f t="shared" si="2"/>
        <v>126110</v>
      </c>
      <c r="G18" s="18">
        <f t="shared" si="2"/>
        <v>1354060.74</v>
      </c>
      <c r="H18" s="18">
        <f t="shared" si="2"/>
        <v>431129.53</v>
      </c>
      <c r="I18" s="18">
        <f>+I19+I20+I21+I22+I23+I24+I25+I26+I27</f>
        <v>1013163.1</v>
      </c>
      <c r="J18" s="18">
        <f>+J19+J20+J21+J22+J23+J24+J25+J26+J27</f>
        <v>1243889.4100000001</v>
      </c>
      <c r="K18" s="18">
        <f t="shared" ref="J18:O18" si="3">+K19+K20+K21+K22+K23+K24+K25+K26+K27</f>
        <v>0</v>
      </c>
      <c r="L18" s="18">
        <f t="shared" si="3"/>
        <v>0</v>
      </c>
      <c r="M18" s="18">
        <f t="shared" si="3"/>
        <v>0</v>
      </c>
      <c r="N18" s="18">
        <f t="shared" si="3"/>
        <v>0</v>
      </c>
      <c r="O18" s="18">
        <f t="shared" si="3"/>
        <v>0</v>
      </c>
      <c r="P18" s="8">
        <f t="shared" si="1"/>
        <v>5518499.0300000003</v>
      </c>
    </row>
    <row r="19" spans="1:16" x14ac:dyDescent="0.25">
      <c r="A19" s="9" t="s">
        <v>28</v>
      </c>
      <c r="B19" s="10">
        <v>7399892</v>
      </c>
      <c r="C19" s="10"/>
      <c r="D19" s="11">
        <v>125000</v>
      </c>
      <c r="E19" s="13"/>
      <c r="F19" s="13">
        <v>50000</v>
      </c>
      <c r="G19" s="19"/>
      <c r="H19" s="13">
        <v>25000</v>
      </c>
      <c r="I19" s="13">
        <v>175000</v>
      </c>
      <c r="J19" s="13">
        <v>325000</v>
      </c>
      <c r="K19" s="13"/>
      <c r="L19" s="13"/>
      <c r="M19" s="12"/>
      <c r="N19" s="13"/>
      <c r="O19" s="13"/>
      <c r="P19" s="8">
        <f t="shared" si="1"/>
        <v>700000</v>
      </c>
    </row>
    <row r="20" spans="1:16" x14ac:dyDescent="0.25">
      <c r="A20" s="9" t="s">
        <v>29</v>
      </c>
      <c r="B20" s="10">
        <v>1254000</v>
      </c>
      <c r="C20" s="10"/>
      <c r="D20" s="20"/>
      <c r="E20" s="13"/>
      <c r="F20" s="20"/>
      <c r="G20" s="19"/>
      <c r="H20" s="20"/>
      <c r="I20" s="20">
        <v>240720</v>
      </c>
      <c r="J20" s="19"/>
      <c r="K20" s="13"/>
      <c r="L20" s="13"/>
      <c r="M20" s="12"/>
      <c r="N20" s="13"/>
      <c r="O20" s="13"/>
      <c r="P20" s="8">
        <f t="shared" si="1"/>
        <v>240720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1122000</v>
      </c>
      <c r="C22" s="10"/>
      <c r="D22" s="20"/>
      <c r="E22" s="11">
        <v>118000</v>
      </c>
      <c r="F22" s="13"/>
      <c r="G22" s="19"/>
      <c r="H22" s="13"/>
      <c r="I22" s="13"/>
      <c r="J22" s="13"/>
      <c r="K22" s="13"/>
      <c r="L22" s="13"/>
      <c r="M22" s="12"/>
      <c r="N22" s="13"/>
      <c r="O22" s="13"/>
      <c r="P22" s="8">
        <f t="shared" si="1"/>
        <v>118000</v>
      </c>
    </row>
    <row r="23" spans="1:16" x14ac:dyDescent="0.25">
      <c r="A23" s="9" t="s">
        <v>32</v>
      </c>
      <c r="B23" s="10"/>
      <c r="C23" s="10"/>
      <c r="D23" s="19"/>
      <c r="E23" s="13"/>
      <c r="F23" s="19"/>
      <c r="G23" s="19"/>
      <c r="H23" s="13"/>
      <c r="I23" s="13"/>
      <c r="J23" s="13"/>
      <c r="K23" s="13"/>
      <c r="L23" s="13"/>
      <c r="M23" s="12"/>
      <c r="N23" s="13"/>
      <c r="O23" s="13"/>
      <c r="P23" s="8">
        <f t="shared" si="1"/>
        <v>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11808827.75</v>
      </c>
      <c r="C25" s="10"/>
      <c r="D25" s="11">
        <v>235000.02</v>
      </c>
      <c r="E25" s="11">
        <v>232863.49</v>
      </c>
      <c r="F25" s="19">
        <v>76110</v>
      </c>
      <c r="G25" s="19">
        <v>1354060.74</v>
      </c>
      <c r="H25" s="10">
        <v>54870</v>
      </c>
      <c r="I25" s="10">
        <v>63012</v>
      </c>
      <c r="J25" s="13">
        <v>260155.6</v>
      </c>
      <c r="K25" s="10"/>
      <c r="L25" s="13"/>
      <c r="M25" s="12"/>
      <c r="N25" s="13"/>
      <c r="O25" s="13"/>
      <c r="P25" s="8">
        <f t="shared" si="1"/>
        <v>2276071.85</v>
      </c>
    </row>
    <row r="26" spans="1:16" ht="25.5" x14ac:dyDescent="0.25">
      <c r="A26" s="9" t="s">
        <v>35</v>
      </c>
      <c r="B26" s="10">
        <v>9692579.7599999998</v>
      </c>
      <c r="C26" s="10"/>
      <c r="D26" s="11">
        <v>140800</v>
      </c>
      <c r="E26" s="11">
        <v>234900.24</v>
      </c>
      <c r="F26" s="19"/>
      <c r="G26" s="19"/>
      <c r="H26" s="10">
        <v>351259.53</v>
      </c>
      <c r="I26" s="10">
        <v>241750</v>
      </c>
      <c r="J26" s="13">
        <v>658733.81000000006</v>
      </c>
      <c r="K26" s="10"/>
      <c r="L26" s="13"/>
      <c r="M26" s="12"/>
      <c r="N26" s="13"/>
      <c r="O26" s="13"/>
      <c r="P26" s="8">
        <f t="shared" si="1"/>
        <v>1627443.58</v>
      </c>
    </row>
    <row r="27" spans="1:16" x14ac:dyDescent="0.25">
      <c r="A27" s="9" t="s">
        <v>36</v>
      </c>
      <c r="B27" s="10">
        <v>3736417.5</v>
      </c>
      <c r="C27" s="10"/>
      <c r="D27" s="11">
        <v>263582.5</v>
      </c>
      <c r="E27" s="20"/>
      <c r="F27" s="10"/>
      <c r="G27" s="19"/>
      <c r="H27" s="13"/>
      <c r="I27" s="13">
        <v>292681.09999999998</v>
      </c>
      <c r="J27" s="13"/>
      <c r="K27" s="10"/>
      <c r="L27" s="13"/>
      <c r="M27" s="12"/>
      <c r="N27" s="13"/>
      <c r="O27" s="13"/>
      <c r="P27" s="8">
        <f t="shared" si="1"/>
        <v>556263.6</v>
      </c>
    </row>
    <row r="28" spans="1:16" x14ac:dyDescent="0.25">
      <c r="A28" s="6" t="s">
        <v>37</v>
      </c>
      <c r="B28" s="7">
        <f>+B29+B30+B31+B32+B33+B34+B35+B36+B37</f>
        <v>126005370.78</v>
      </c>
      <c r="C28" s="18">
        <f t="shared" ref="C28:D28" si="4">+C29+C30+C31+C32+C33+C34+C35+C36+C37</f>
        <v>0</v>
      </c>
      <c r="D28" s="18">
        <f t="shared" si="4"/>
        <v>4441707.92</v>
      </c>
      <c r="E28" s="18">
        <f>+E29+E30+E31+E32+E33+E34+E35+E36+E37+E40</f>
        <v>4317702.9499999993</v>
      </c>
      <c r="F28" s="18">
        <f>+F29+F30+F31+F32+F33+F34+F35+F36+F37+F40</f>
        <v>3517774.1399999997</v>
      </c>
      <c r="G28" s="18">
        <f>+G29+G30+G31+G32+G33+G34+G35+G36+G37+G40</f>
        <v>4134913.2</v>
      </c>
      <c r="H28" s="18">
        <f t="shared" ref="H28:N28" si="5">+H29+H30+H31+H32+H33+H34+H35+H36+H37+H40</f>
        <v>4728036.18</v>
      </c>
      <c r="I28" s="18">
        <f t="shared" si="5"/>
        <v>26010423.210000001</v>
      </c>
      <c r="J28" s="18">
        <f t="shared" si="5"/>
        <v>8885432.5199999996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 t="shared" si="5"/>
        <v>0</v>
      </c>
      <c r="O28" s="18">
        <f>+O29+O30+O31+O32+O33+O34+O35+O36+O37+O40</f>
        <v>0</v>
      </c>
      <c r="P28" s="8">
        <f t="shared" si="1"/>
        <v>56035990.11999999</v>
      </c>
    </row>
    <row r="29" spans="1:16" x14ac:dyDescent="0.25">
      <c r="A29" s="9" t="s">
        <v>38</v>
      </c>
      <c r="B29" s="10">
        <v>18169325.93</v>
      </c>
      <c r="C29" s="10"/>
      <c r="D29" s="11">
        <v>2220853.96</v>
      </c>
      <c r="E29" s="11">
        <v>330546.17</v>
      </c>
      <c r="F29" s="19"/>
      <c r="G29" s="19">
        <v>787700</v>
      </c>
      <c r="H29" s="13">
        <v>1289427.8999999999</v>
      </c>
      <c r="I29" s="10">
        <v>3042228.9</v>
      </c>
      <c r="J29" s="13">
        <v>2068002.02</v>
      </c>
      <c r="K29" s="10"/>
      <c r="L29" s="11"/>
      <c r="M29" s="12"/>
      <c r="N29" s="13"/>
      <c r="O29" s="13"/>
      <c r="P29" s="8">
        <f t="shared" si="1"/>
        <v>9738758.9499999993</v>
      </c>
    </row>
    <row r="30" spans="1:16" x14ac:dyDescent="0.25">
      <c r="A30" s="9" t="s">
        <v>39</v>
      </c>
      <c r="B30" s="10">
        <v>1000000</v>
      </c>
      <c r="C30" s="10"/>
      <c r="D30" s="20"/>
      <c r="E30" s="20"/>
      <c r="F30" s="20"/>
      <c r="G30" s="19"/>
      <c r="H30" s="13">
        <v>42451.199999999997</v>
      </c>
      <c r="I30" s="13">
        <v>86220</v>
      </c>
      <c r="J30" s="13">
        <v>28504.080000000002</v>
      </c>
      <c r="K30" s="10"/>
      <c r="L30" s="11"/>
      <c r="M30" s="12"/>
      <c r="N30" s="13"/>
      <c r="O30" s="13"/>
      <c r="P30" s="8">
        <f t="shared" si="1"/>
        <v>157175.28</v>
      </c>
    </row>
    <row r="31" spans="1:16" x14ac:dyDescent="0.25">
      <c r="A31" s="9" t="s">
        <v>40</v>
      </c>
      <c r="B31" s="10">
        <v>7485210</v>
      </c>
      <c r="C31" s="10"/>
      <c r="D31" s="11">
        <v>23000</v>
      </c>
      <c r="E31" s="11">
        <v>177000</v>
      </c>
      <c r="F31" s="19">
        <v>47790</v>
      </c>
      <c r="G31" s="19"/>
      <c r="H31" s="13"/>
      <c r="I31" s="13">
        <v>243131.92</v>
      </c>
      <c r="J31" s="13">
        <v>475651.96</v>
      </c>
      <c r="K31" s="13"/>
      <c r="L31" s="11"/>
      <c r="M31" s="12"/>
      <c r="N31" s="13"/>
      <c r="O31" s="13"/>
      <c r="P31" s="8">
        <f>+D31+E31+F31+G31+H31+I31+J31+K31+L31+M31+N31+O31</f>
        <v>966573.88000000012</v>
      </c>
    </row>
    <row r="32" spans="1:16" x14ac:dyDescent="0.25">
      <c r="A32" s="9" t="s">
        <v>41</v>
      </c>
      <c r="B32" s="10">
        <v>30400454</v>
      </c>
      <c r="C32" s="10"/>
      <c r="D32" s="11">
        <v>47790</v>
      </c>
      <c r="E32" s="11">
        <v>1389162</v>
      </c>
      <c r="F32" s="19">
        <v>1632124</v>
      </c>
      <c r="G32" s="19">
        <v>1392520</v>
      </c>
      <c r="H32" s="13">
        <v>2224816.2000000002</v>
      </c>
      <c r="I32" s="10">
        <v>12944358.869999999</v>
      </c>
      <c r="J32" s="13">
        <v>1732529.61</v>
      </c>
      <c r="K32" s="10"/>
      <c r="L32" s="11"/>
      <c r="M32" s="12"/>
      <c r="N32" s="13"/>
      <c r="O32" s="13"/>
      <c r="P32" s="8">
        <f>+D32+E32+F32+G32+H32+I32+J32+K32+L32+M32+N32+O32</f>
        <v>21363300.68</v>
      </c>
    </row>
    <row r="33" spans="1:16" x14ac:dyDescent="0.25">
      <c r="A33" s="9" t="s">
        <v>42</v>
      </c>
      <c r="B33" s="10">
        <v>3770398.3</v>
      </c>
      <c r="C33" s="10"/>
      <c r="D33" s="11">
        <v>380830</v>
      </c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380830</v>
      </c>
    </row>
    <row r="34" spans="1:16" x14ac:dyDescent="0.25">
      <c r="A34" s="9" t="s">
        <v>43</v>
      </c>
      <c r="B34" s="10">
        <v>1199918.2</v>
      </c>
      <c r="C34" s="10"/>
      <c r="D34" s="20"/>
      <c r="E34" s="11">
        <v>601.79999999999995</v>
      </c>
      <c r="F34" s="20"/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601.79999999999995</v>
      </c>
    </row>
    <row r="35" spans="1:16" ht="25.5" x14ac:dyDescent="0.25">
      <c r="A35" s="9" t="s">
        <v>44</v>
      </c>
      <c r="B35" s="10">
        <v>36985209.5</v>
      </c>
      <c r="C35" s="10"/>
      <c r="D35" s="19"/>
      <c r="E35" s="11">
        <v>960000</v>
      </c>
      <c r="F35" s="19">
        <v>399200</v>
      </c>
      <c r="G35" s="19">
        <v>1628412</v>
      </c>
      <c r="H35" s="13">
        <v>565810</v>
      </c>
      <c r="I35" s="10">
        <v>2093986.56</v>
      </c>
      <c r="J35" s="13">
        <v>1821774.6099999999</v>
      </c>
      <c r="K35" s="10"/>
      <c r="L35" s="11"/>
      <c r="M35" s="12"/>
      <c r="N35" s="13"/>
      <c r="O35" s="13"/>
      <c r="P35" s="8">
        <f t="shared" si="1"/>
        <v>7469183.1699999999</v>
      </c>
    </row>
    <row r="36" spans="1:16" ht="25.5" x14ac:dyDescent="0.25">
      <c r="A36" s="9" t="s">
        <v>45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46</v>
      </c>
      <c r="B37" s="10">
        <v>26994854.850000001</v>
      </c>
      <c r="C37" s="10"/>
      <c r="D37" s="11">
        <v>1769233.96</v>
      </c>
      <c r="E37" s="11">
        <v>1460392.98</v>
      </c>
      <c r="F37" s="20">
        <v>1438660.14</v>
      </c>
      <c r="G37" s="19">
        <v>326281.2</v>
      </c>
      <c r="H37" s="13">
        <v>605530.88000000012</v>
      </c>
      <c r="I37" s="10">
        <v>7600496.96</v>
      </c>
      <c r="J37" s="14">
        <v>2758970.24</v>
      </c>
      <c r="K37" s="13"/>
      <c r="L37" s="11"/>
      <c r="M37" s="12"/>
      <c r="N37" s="13"/>
      <c r="O37" s="13"/>
      <c r="P37" s="8">
        <f t="shared" si="1"/>
        <v>15959566.360000001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13870480</v>
      </c>
      <c r="C54" s="18">
        <f t="shared" ref="C54:E54" si="7">+C55+C56+C57+C58+C59+C60+C61+C62+C63</f>
        <v>0</v>
      </c>
      <c r="D54" s="18">
        <f t="shared" si="7"/>
        <v>0</v>
      </c>
      <c r="E54" s="18">
        <f t="shared" si="7"/>
        <v>0</v>
      </c>
      <c r="F54" s="18">
        <f>+F55+F56+F57+F58+F59+F60+F61+F62+F63</f>
        <v>0</v>
      </c>
      <c r="G54" s="18">
        <f>+G55+G56+G57+G58+G59+G60+G61+G62+G63</f>
        <v>0</v>
      </c>
      <c r="H54" s="18">
        <f t="shared" ref="H54:O54" si="8">+H55+H56+H57+H58+H59+H60+H61+H62+H63</f>
        <v>0</v>
      </c>
      <c r="I54" s="18">
        <f t="shared" si="8"/>
        <v>0</v>
      </c>
      <c r="J54" s="18">
        <f t="shared" si="8"/>
        <v>2118066.67</v>
      </c>
      <c r="K54" s="18">
        <f t="shared" si="8"/>
        <v>0</v>
      </c>
      <c r="L54" s="18">
        <f t="shared" si="8"/>
        <v>0</v>
      </c>
      <c r="M54" s="18">
        <f t="shared" si="8"/>
        <v>0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2118066.67</v>
      </c>
    </row>
    <row r="55" spans="1:16" x14ac:dyDescent="0.25">
      <c r="A55" s="9" t="s">
        <v>64</v>
      </c>
      <c r="B55" s="10">
        <v>200000</v>
      </c>
      <c r="C55" s="10"/>
      <c r="D55" s="19"/>
      <c r="E55" s="13"/>
      <c r="F55" s="19"/>
      <c r="G55" s="19"/>
      <c r="H55" s="13"/>
      <c r="I55" s="10"/>
      <c r="J55" s="19">
        <v>1839620.76</v>
      </c>
      <c r="K55" s="13"/>
      <c r="L55" s="11"/>
      <c r="M55" s="12"/>
      <c r="N55" s="19"/>
      <c r="O55" s="19"/>
      <c r="P55" s="8">
        <f t="shared" si="1"/>
        <v>1839620.76</v>
      </c>
    </row>
    <row r="56" spans="1:16" x14ac:dyDescent="0.25">
      <c r="A56" s="9" t="s">
        <v>65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12670480</v>
      </c>
      <c r="C57" s="10"/>
      <c r="D57" s="19"/>
      <c r="E57" s="13"/>
      <c r="F57" s="20"/>
      <c r="G57" s="19"/>
      <c r="H57" s="13"/>
      <c r="I57" s="13"/>
      <c r="J57" s="19">
        <v>267145.71999999997</v>
      </c>
      <c r="K57" s="13"/>
      <c r="L57" s="11"/>
      <c r="M57" s="12"/>
      <c r="N57" s="19"/>
      <c r="O57" s="19"/>
      <c r="P57" s="8">
        <f t="shared" si="1"/>
        <v>267145.71999999997</v>
      </c>
    </row>
    <row r="58" spans="1:16" ht="25.5" x14ac:dyDescent="0.25">
      <c r="A58" s="9" t="s">
        <v>67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0</v>
      </c>
    </row>
    <row r="59" spans="1:16" x14ac:dyDescent="0.25">
      <c r="A59" s="9" t="s">
        <v>68</v>
      </c>
      <c r="B59" s="10">
        <v>1000000</v>
      </c>
      <c r="C59" s="10"/>
      <c r="D59" s="19"/>
      <c r="E59" s="13"/>
      <c r="F59" s="20"/>
      <c r="G59" s="19"/>
      <c r="H59" s="13"/>
      <c r="I59" s="13"/>
      <c r="J59" s="19"/>
      <c r="K59" s="13"/>
      <c r="L59" s="11"/>
      <c r="M59" s="12"/>
      <c r="N59" s="19"/>
      <c r="O59" s="13"/>
      <c r="P59" s="8">
        <f t="shared" si="1"/>
        <v>0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0"/>
      <c r="C63" s="10"/>
      <c r="D63" s="17"/>
      <c r="E63" s="17"/>
      <c r="F63" s="20"/>
      <c r="G63" s="19"/>
      <c r="H63" s="20"/>
      <c r="I63" s="20"/>
      <c r="J63" s="19">
        <v>11300.19</v>
      </c>
      <c r="K63" s="14"/>
      <c r="L63" s="14"/>
      <c r="M63" s="15"/>
      <c r="N63" s="17"/>
      <c r="O63" s="13"/>
      <c r="P63" s="8">
        <f t="shared" si="1"/>
        <v>11300.19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G64" si="9">+C65+C66+C67+C68</f>
        <v>0</v>
      </c>
      <c r="D64" s="18">
        <f t="shared" si="9"/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10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10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0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0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0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0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0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0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0"/>
        <v>0</v>
      </c>
      <c r="T84" s="13"/>
    </row>
    <row r="85" spans="1:20" x14ac:dyDescent="0.25">
      <c r="A85" s="24" t="s">
        <v>94</v>
      </c>
      <c r="B85" s="25">
        <f>+B12+B18+B28+B38+B54+B64</f>
        <v>594833701.78999996</v>
      </c>
      <c r="C85" s="25">
        <f t="shared" ref="C85:O85" si="11">+C12+C18+C28+C38+C54+C64</f>
        <v>0</v>
      </c>
      <c r="D85" s="25">
        <f>+D12+D18+D28+D38+D54+D64</f>
        <v>35778067.639999993</v>
      </c>
      <c r="E85" s="25">
        <f t="shared" si="11"/>
        <v>36448618.789999999</v>
      </c>
      <c r="F85" s="25">
        <f>+F12+F18+F28+F38+F54+F64</f>
        <v>36851349.719999999</v>
      </c>
      <c r="G85" s="25">
        <f t="shared" si="11"/>
        <v>38283593.980000004</v>
      </c>
      <c r="H85" s="25">
        <f t="shared" si="11"/>
        <v>38918876.950000003</v>
      </c>
      <c r="I85" s="25">
        <f t="shared" si="11"/>
        <v>60997934.480000004</v>
      </c>
      <c r="J85" s="25">
        <f t="shared" si="11"/>
        <v>50779943.030000001</v>
      </c>
      <c r="K85" s="25">
        <f t="shared" si="11"/>
        <v>0</v>
      </c>
      <c r="L85" s="25">
        <f t="shared" si="11"/>
        <v>0</v>
      </c>
      <c r="M85" s="25">
        <f t="shared" si="11"/>
        <v>0</v>
      </c>
      <c r="N85" s="25">
        <f t="shared" si="11"/>
        <v>0</v>
      </c>
      <c r="O85" s="25">
        <f t="shared" si="11"/>
        <v>0</v>
      </c>
      <c r="P85" s="25">
        <f>+D85+E85+F85+G85+H85+I85+J85+K85+L85+M85+N85+O85</f>
        <v>298058384.59000003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103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2025-05-09T13:22:29Z</cp:lastPrinted>
  <dcterms:created xsi:type="dcterms:W3CDTF">2025-02-11T17:13:21Z</dcterms:created>
  <dcterms:modified xsi:type="dcterms:W3CDTF">2025-08-04T16:50:22Z</dcterms:modified>
</cp:coreProperties>
</file>