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M18" i="1" l="1"/>
  <c r="G64" i="1" l="1"/>
  <c r="H64" i="1"/>
  <c r="E64" i="1"/>
  <c r="F64" i="1"/>
  <c r="J18" i="1"/>
  <c r="K18" i="1"/>
  <c r="L18" i="1"/>
  <c r="N18" i="1"/>
  <c r="O18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D64" i="1"/>
  <c r="P64" i="1" s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85" i="1" l="1"/>
  <c r="O85" i="1"/>
  <c r="M85" i="1"/>
  <c r="L85" i="1"/>
  <c r="K85" i="1"/>
  <c r="I85" i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<sst xmlns="http://schemas.openxmlformats.org/spreadsheetml/2006/main" count="105" uniqueCount="105">
  <si>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</si>
  <si>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</si>
  <si>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</si>
  <si>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</si>
  <si>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</si>
  <si>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</si>
  <si>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</si>
  <si>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</si>
  <si>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</si>
  <si>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</si>
  <si>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</si>
  <si>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</si>
  <si>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</si>
  <si>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</si>
  <si>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</si>
  <si>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</si>
  <si>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</si>
  <si>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</si>
  <si>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</si>
  <si>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</si>
  <si>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</si>
  <si>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</si>
  <si>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</si>
  <si>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</si>
  <si>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</si>
  <si>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</si>
  <si>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</si>
  <si>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</si>
  <si>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</si>
  <si>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</si>
  <si>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</si>
  <si>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</si>
  <si>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</si>
  <si>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</si>
  <si>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</si>
  <si>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</si>
  <si>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</si>
  <si>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</si>
  <si>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</si>
  <si>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</si>
  <si>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</si>
  <si>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</si>
  <si>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</si>
  <si>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</si>
  <si>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</si>
  <si>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</si>
  <si>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</si>
  <si>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</si>
  <si>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</si>
  <si>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</si>
  <si>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</si>
  <si>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</si>
  <si>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</si>
  <si>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</si>
  <si>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</si>
  <si>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</si>
  <si>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</si>
  <si>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</si>
  <si>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</si>
  <si>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</si>
  <si>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</si>
  <si>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</si>
  <si>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</si>
  <si>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</si>
  <si>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</si>
  <si>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</si>
  <si>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</si>
  <si>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</si>
  <si>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</si>
  <si>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</si>
  <si>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</si>
  <si>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</si>
  <si>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</si>
  <si>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</si>
  <si>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</si>
  <si>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</si>
  <si>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</si>
  <si>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</si>
  <si>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</si>
  <si>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</si>
  <si>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</si>
  <si>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</si>
  <si>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</si>
  <si>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</si>
  <si>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</si>
  <si>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</si>
  <si>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</si>
  <si>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</si>
  <si>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</si>
  <si>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</si>
  <si>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</si>
  <si>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</si>
  <si>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</si>
  <si>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</si>
  <si>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</si>
  <si>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</si>
  <si>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</si>
  <si>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</si>
  <si>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</si>
  <si>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</si>
  <si>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</si>
  <si>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</si>
  <si>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</si>
  <si>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</si>
  <si>
    <t xml:space="preserve">Coordinador de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</si>
</sst>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tabSelected="1" topLeftCell="A37" zoomScale="90" zoomScaleNormal="90" workbookViewId="0">
      <selection activeCell="L55" sqref="L5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+N13+N14+N15+N16+N17</f>
        <v>5497635.0899999999</v>
      </c>
      <c r="O12" s="7">
        <f t="shared" si="0"/>
        <v>0</v>
      </c>
      <c r="P12" s="8">
        <f t="shared" ref="P12:P75" si="1">+D12+E12+F12+G12+H12+I12+J12+K12+L12+M12+N12+O12</f>
        <v>12249486.960000001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>
        <v>5497635.0899999999</v>
      </c>
      <c r="O14" s="13"/>
      <c r="P14" s="8">
        <f>+D14+E14+F14+G14+H14+I14+J14+K14+L14+M14+N14+O14</f>
        <v>12249486.960000001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>
        <f t="shared" ref="J18:O18" si="3">+J19+J20+J21+J22+J23+J24+J25+J26+J27</f>
        <v>447090</v>
      </c>
      <c r="K18" s="18">
        <f t="shared" si="3"/>
        <v>0</v>
      </c>
      <c r="L18" s="18">
        <f t="shared" si="3"/>
        <v>0</v>
      </c>
      <c r="M18" s="18">
        <f>+M19+M20+M21+M22+M23+M24+M25+M26+M27</f>
        <v>944000</v>
      </c>
      <c r="N18" s="18">
        <f t="shared" si="3"/>
        <v>1411454.93</v>
      </c>
      <c r="O18" s="18">
        <f t="shared" si="3"/>
        <v>0</v>
      </c>
      <c r="P18" s="8">
        <f t="shared" si="1"/>
        <v>11842614.91</v>
      </c>
    </row>
    <row r="19" spans="1:16" x14ac:dyDescent="0.25">
      <c r="A19" s="9" t="s">
        <v>28</v>
      </c>
      <c r="B19" s="10">
        <v>8032400</v>
      </c>
      <c r="C19" s="10"/>
      <c r="D19" s="19"/>
      <c r="E19" s="10">
        <v>110000</v>
      </c>
      <c r="F19" s="10"/>
      <c r="G19" s="10">
        <v>735000</v>
      </c>
      <c r="H19" s="10"/>
      <c r="I19" s="10"/>
      <c r="J19" s="10"/>
      <c r="K19" s="10"/>
      <c r="L19" s="10"/>
      <c r="M19" s="12"/>
      <c r="N19" s="13">
        <v>150000</v>
      </c>
      <c r="O19" s="13"/>
      <c r="P19" s="8">
        <f t="shared" si="1"/>
        <v>995000</v>
      </c>
    </row>
    <row r="20" spans="1:16" x14ac:dyDescent="0.25">
      <c r="A20" s="9" t="s">
        <v>29</v>
      </c>
      <c r="B20" s="10"/>
      <c r="C20" s="10"/>
      <c r="D20" s="20"/>
      <c r="E20" s="10"/>
      <c r="F20" s="10">
        <v>688026</v>
      </c>
      <c r="G20" s="10"/>
      <c r="H20" s="10">
        <v>155760</v>
      </c>
      <c r="I20" s="10"/>
      <c r="J20" s="10"/>
      <c r="K20" s="10"/>
      <c r="L20" s="10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0"/>
      <c r="F21" s="10"/>
      <c r="G21" s="10"/>
      <c r="H21" s="10"/>
      <c r="I21" s="10"/>
      <c r="J21" s="10"/>
      <c r="K21" s="10"/>
      <c r="L21" s="10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0"/>
      <c r="F22" s="10"/>
      <c r="G22" s="10">
        <v>82078.09</v>
      </c>
      <c r="H22" s="10">
        <v>68626.7</v>
      </c>
      <c r="I22" s="10"/>
      <c r="J22" s="10"/>
      <c r="K22" s="10"/>
      <c r="L22" s="10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0"/>
      <c r="F23" s="10">
        <v>123900</v>
      </c>
      <c r="G23" s="10">
        <v>73500</v>
      </c>
      <c r="H23" s="10"/>
      <c r="I23" s="10">
        <v>52500</v>
      </c>
      <c r="J23" s="10"/>
      <c r="K23" s="10"/>
      <c r="L23" s="10"/>
      <c r="M23" s="12"/>
      <c r="N23" s="13">
        <v>501846.45</v>
      </c>
      <c r="O23" s="13"/>
      <c r="P23" s="8">
        <f t="shared" si="1"/>
        <v>751746.45</v>
      </c>
    </row>
    <row r="24" spans="1:16" x14ac:dyDescent="0.25">
      <c r="A24" s="9" t="s">
        <v>33</v>
      </c>
      <c r="B24" s="10"/>
      <c r="C24" s="10"/>
      <c r="D24" s="20"/>
      <c r="E24" s="10"/>
      <c r="F24" s="10"/>
      <c r="G24" s="10"/>
      <c r="H24" s="10"/>
      <c r="I24" s="10"/>
      <c r="J24" s="10"/>
      <c r="K24" s="10"/>
      <c r="L24" s="10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0">
        <v>926739.07000000007</v>
      </c>
      <c r="F25" s="10">
        <v>3116652.28</v>
      </c>
      <c r="G25" s="10"/>
      <c r="H25" s="10">
        <v>1649197.5</v>
      </c>
      <c r="I25" s="10"/>
      <c r="J25" s="10">
        <v>31500</v>
      </c>
      <c r="K25" s="10"/>
      <c r="L25" s="10"/>
      <c r="M25" s="12">
        <v>944000</v>
      </c>
      <c r="N25" s="13">
        <v>759608.48</v>
      </c>
      <c r="O25" s="13"/>
      <c r="P25" s="8">
        <f t="shared" si="1"/>
        <v>7427697.3300000001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0">
        <v>407100</v>
      </c>
      <c r="F26" s="10">
        <v>330536.8</v>
      </c>
      <c r="G26" s="10">
        <v>343380</v>
      </c>
      <c r="H26" s="10">
        <v>177073.53999999998</v>
      </c>
      <c r="I26" s="10"/>
      <c r="J26" s="10">
        <v>415590</v>
      </c>
      <c r="K26" s="10"/>
      <c r="L26" s="10"/>
      <c r="M26" s="12"/>
      <c r="N26" s="13"/>
      <c r="O26" s="13"/>
      <c r="P26" s="8">
        <f t="shared" si="1"/>
        <v>1673680.34</v>
      </c>
    </row>
    <row r="27" spans="1:16" x14ac:dyDescent="0.25">
      <c r="A27" s="9" t="s">
        <v>36</v>
      </c>
      <c r="B27" s="10">
        <v>1000000</v>
      </c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4">+C29+C30+C31+C32+C33+C34+C35+C36+C37</f>
        <v>0</v>
      </c>
      <c r="D28" s="18">
        <f t="shared" si="4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5">+H29+H30+H31+H32+H33+H34+H35+H36+H37+H40</f>
        <v>4407974.83</v>
      </c>
      <c r="I28" s="18">
        <f t="shared" si="5"/>
        <v>7113716.8799999999</v>
      </c>
      <c r="J28" s="18">
        <f t="shared" si="5"/>
        <v>2853858.92</v>
      </c>
      <c r="K28" s="18">
        <f t="shared" si="5"/>
        <v>5329223.2</v>
      </c>
      <c r="L28" s="18">
        <f t="shared" si="5"/>
        <v>720198</v>
      </c>
      <c r="M28" s="18">
        <f t="shared" si="5"/>
        <v>584422.51</v>
      </c>
      <c r="N28" s="18">
        <f t="shared" si="5"/>
        <v>9617684.5999999996</v>
      </c>
      <c r="O28" s="18">
        <f>+O29+O30+O31+O32+O33+O34+O35+O36+O37+O40</f>
        <v>0</v>
      </c>
      <c r="P28" s="8">
        <f t="shared" si="1"/>
        <v>76604804.780000001</v>
      </c>
    </row>
    <row r="29" spans="1:16" x14ac:dyDescent="0.25">
      <c r="A29" s="9" t="s">
        <v>38</v>
      </c>
      <c r="B29" s="10">
        <v>26500000</v>
      </c>
      <c r="C29" s="10"/>
      <c r="D29" s="20"/>
      <c r="E29" s="10">
        <v>233050</v>
      </c>
      <c r="F29" s="10">
        <v>3131869.97</v>
      </c>
      <c r="G29" s="10"/>
      <c r="H29" s="10">
        <v>146160.25</v>
      </c>
      <c r="I29" s="10"/>
      <c r="J29" s="10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0">
        <v>13216</v>
      </c>
      <c r="F30" s="10"/>
      <c r="G30" s="10"/>
      <c r="H30" s="10"/>
      <c r="I30" s="10"/>
      <c r="J30" s="10"/>
      <c r="K30" s="10"/>
      <c r="L30" s="11"/>
      <c r="M30" s="12"/>
      <c r="N30" s="13">
        <v>38468</v>
      </c>
      <c r="O30" s="13"/>
      <c r="P30" s="8">
        <f t="shared" si="1"/>
        <v>51684</v>
      </c>
    </row>
    <row r="31" spans="1:16" x14ac:dyDescent="0.25">
      <c r="A31" s="9" t="s">
        <v>40</v>
      </c>
      <c r="B31" s="10">
        <v>9822500</v>
      </c>
      <c r="C31" s="10"/>
      <c r="D31" s="20"/>
      <c r="E31" s="10">
        <v>1532820</v>
      </c>
      <c r="F31" s="10">
        <v>28909.17</v>
      </c>
      <c r="G31" s="10"/>
      <c r="H31" s="10">
        <v>169330</v>
      </c>
      <c r="I31" s="10"/>
      <c r="J31" s="10"/>
      <c r="K31" s="13"/>
      <c r="L31" s="11"/>
      <c r="M31" s="12"/>
      <c r="N31" s="13">
        <v>597552</v>
      </c>
      <c r="O31" s="13"/>
      <c r="P31" s="8">
        <f>+D31+E31+F31+G31+H31+I31+J31+K31+L31+M31+N31+O31</f>
        <v>2328611.17</v>
      </c>
    </row>
    <row r="32" spans="1:16" x14ac:dyDescent="0.25">
      <c r="A32" s="9" t="s">
        <v>41</v>
      </c>
      <c r="B32" s="10">
        <v>34428000</v>
      </c>
      <c r="C32" s="10"/>
      <c r="D32" s="19"/>
      <c r="E32" s="10">
        <v>5817913</v>
      </c>
      <c r="F32" s="10">
        <v>5565000</v>
      </c>
      <c r="G32" s="10">
        <v>996408.87</v>
      </c>
      <c r="H32" s="10">
        <v>731750</v>
      </c>
      <c r="I32" s="10">
        <v>17794</v>
      </c>
      <c r="J32" s="10"/>
      <c r="K32" s="10"/>
      <c r="L32" s="11">
        <v>637480</v>
      </c>
      <c r="M32" s="12">
        <v>5771</v>
      </c>
      <c r="N32" s="13">
        <v>3902673.34</v>
      </c>
      <c r="O32" s="13"/>
      <c r="P32" s="8">
        <f>+D32+E32+F32+G32+H32+I32+J32+K32+L32+M32+N32+O32</f>
        <v>17674790.210000001</v>
      </c>
    </row>
    <row r="33" spans="1:16" x14ac:dyDescent="0.25">
      <c r="A33" s="9" t="s">
        <v>42</v>
      </c>
      <c r="B33" s="10">
        <v>3001200</v>
      </c>
      <c r="C33" s="10"/>
      <c r="D33" s="20"/>
      <c r="E33" s="10"/>
      <c r="F33" s="10"/>
      <c r="G33" s="10"/>
      <c r="H33" s="10"/>
      <c r="I33" s="10"/>
      <c r="J33" s="10">
        <v>60298</v>
      </c>
      <c r="K33" s="13"/>
      <c r="L33" s="11"/>
      <c r="M33" s="12"/>
      <c r="N33" s="13"/>
      <c r="O33" s="13"/>
      <c r="P33" s="8">
        <f t="shared" si="1"/>
        <v>60298</v>
      </c>
    </row>
    <row r="34" spans="1:16" x14ac:dyDescent="0.25">
      <c r="A34" s="9" t="s">
        <v>43</v>
      </c>
      <c r="B34" s="10">
        <v>25000</v>
      </c>
      <c r="C34" s="10"/>
      <c r="D34" s="20"/>
      <c r="E34" s="10"/>
      <c r="F34" s="10">
        <v>56029.94</v>
      </c>
      <c r="G34" s="10"/>
      <c r="H34" s="10">
        <v>180000</v>
      </c>
      <c r="I34" s="10"/>
      <c r="J34" s="10">
        <v>20661.8</v>
      </c>
      <c r="K34" s="13">
        <v>23364</v>
      </c>
      <c r="L34" s="11"/>
      <c r="M34" s="12"/>
      <c r="N34" s="13"/>
      <c r="O34" s="13"/>
      <c r="P34" s="8">
        <f t="shared" si="1"/>
        <v>280055.74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0">
        <v>1768001.33</v>
      </c>
      <c r="F35" s="10">
        <v>9496311.7200000007</v>
      </c>
      <c r="G35" s="10">
        <v>6261029.4199999999</v>
      </c>
      <c r="H35" s="10">
        <v>1461090.74</v>
      </c>
      <c r="I35" s="10">
        <v>7028314.7800000003</v>
      </c>
      <c r="J35" s="10">
        <v>1449462.9</v>
      </c>
      <c r="K35" s="10">
        <v>4567614.2</v>
      </c>
      <c r="L35" s="11"/>
      <c r="M35" s="12">
        <v>102823</v>
      </c>
      <c r="N35" s="13">
        <v>108088</v>
      </c>
      <c r="O35" s="13"/>
      <c r="P35" s="8">
        <f t="shared" si="1"/>
        <v>32242736.089999996</v>
      </c>
    </row>
    <row r="36" spans="1:16" ht="25.5" x14ac:dyDescent="0.25">
      <c r="A36" s="9" t="s">
        <v>45</v>
      </c>
      <c r="B36" s="20"/>
      <c r="C36" s="17"/>
      <c r="D36" s="20"/>
      <c r="E36" s="10"/>
      <c r="F36" s="10"/>
      <c r="G36" s="10"/>
      <c r="H36" s="10"/>
      <c r="I36" s="10"/>
      <c r="J36" s="10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0">
        <v>4476479.6399999997</v>
      </c>
      <c r="F37" s="10">
        <v>4908168.47</v>
      </c>
      <c r="G37" s="10">
        <v>1692518.31</v>
      </c>
      <c r="H37" s="10">
        <v>1719643.8399999999</v>
      </c>
      <c r="I37" s="10">
        <v>67608.100000000006</v>
      </c>
      <c r="J37" s="10">
        <v>1323436.22</v>
      </c>
      <c r="K37" s="13">
        <v>738245</v>
      </c>
      <c r="L37" s="11">
        <v>82718</v>
      </c>
      <c r="M37" s="12">
        <v>475828.51</v>
      </c>
      <c r="N37" s="13">
        <v>4970903.26</v>
      </c>
      <c r="O37" s="13"/>
      <c r="P37" s="8">
        <f>+D37+E37+F37+G37+H37+I37+J37+K37+L37+M37+N37+O37</f>
        <v>20455549.350000001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8">+H55+H56+H57+H58+H59+H60+H61+H62+H63</f>
        <v>1077191.3999999999</v>
      </c>
      <c r="I54" s="18">
        <f t="shared" si="8"/>
        <v>2047661.38</v>
      </c>
      <c r="J54" s="18">
        <f t="shared" si="8"/>
        <v>737870.87999999989</v>
      </c>
      <c r="K54" s="18">
        <f t="shared" si="8"/>
        <v>1885643</v>
      </c>
      <c r="L54" s="18">
        <f t="shared" si="8"/>
        <v>0</v>
      </c>
      <c r="M54" s="18">
        <f t="shared" si="8"/>
        <v>0</v>
      </c>
      <c r="N54" s="18">
        <f t="shared" si="8"/>
        <v>844730.48</v>
      </c>
      <c r="O54" s="18">
        <f t="shared" si="8"/>
        <v>0</v>
      </c>
      <c r="P54" s="8">
        <f>+D54+E54+F54+G54+H54+I54+J54+K54+L54+M54+N54+O54</f>
        <v>18767365.309999999</v>
      </c>
    </row>
    <row r="55" spans="1:16" x14ac:dyDescent="0.25">
      <c r="A55" s="9" t="s">
        <v>64</v>
      </c>
      <c r="B55" s="10">
        <v>3800000</v>
      </c>
      <c r="C55" s="10"/>
      <c r="D55" s="19"/>
      <c r="E55" s="10">
        <v>1954482.56</v>
      </c>
      <c r="F55" s="10">
        <v>551271.22</v>
      </c>
      <c r="G55" s="10"/>
      <c r="H55" s="10"/>
      <c r="I55" s="10"/>
      <c r="J55" s="10"/>
      <c r="K55" s="10"/>
      <c r="L55" s="11"/>
      <c r="M55" s="12"/>
      <c r="N55" s="19">
        <v>253393.2</v>
      </c>
      <c r="O55" s="19"/>
      <c r="P55" s="8">
        <f t="shared" si="1"/>
        <v>2759146.9800000004</v>
      </c>
    </row>
    <row r="56" spans="1:16" x14ac:dyDescent="0.25">
      <c r="A56" s="9" t="s">
        <v>65</v>
      </c>
      <c r="B56" s="17"/>
      <c r="C56" s="10"/>
      <c r="D56" s="20"/>
      <c r="E56" s="10"/>
      <c r="F56" s="10"/>
      <c r="G56" s="10"/>
      <c r="H56" s="10"/>
      <c r="I56" s="10"/>
      <c r="J56" s="10"/>
      <c r="K56" s="10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0">
        <v>1560117.63</v>
      </c>
      <c r="F57" s="10">
        <v>2119405.31</v>
      </c>
      <c r="G57" s="10">
        <v>4690794.3899999997</v>
      </c>
      <c r="H57" s="10">
        <v>941668.4</v>
      </c>
      <c r="I57" s="10">
        <v>2047661.38</v>
      </c>
      <c r="J57" s="10"/>
      <c r="K57" s="10">
        <v>207447</v>
      </c>
      <c r="L57" s="11"/>
      <c r="M57" s="12"/>
      <c r="N57" s="19"/>
      <c r="O57" s="19"/>
      <c r="P57" s="8">
        <f t="shared" si="1"/>
        <v>11567094.109999999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10"/>
      <c r="F58" s="10">
        <v>492502.5</v>
      </c>
      <c r="G58" s="10"/>
      <c r="H58" s="10"/>
      <c r="I58" s="10"/>
      <c r="J58" s="10"/>
      <c r="K58" s="10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0"/>
      <c r="F59" s="10">
        <v>694184.56</v>
      </c>
      <c r="G59" s="10"/>
      <c r="H59" s="10">
        <v>135523</v>
      </c>
      <c r="I59" s="10"/>
      <c r="J59" s="10">
        <v>137863.29999999999</v>
      </c>
      <c r="K59" s="10">
        <v>1678196</v>
      </c>
      <c r="L59" s="11"/>
      <c r="M59" s="12"/>
      <c r="N59" s="19">
        <v>2709.28</v>
      </c>
      <c r="O59" s="13"/>
      <c r="P59" s="8">
        <f t="shared" si="1"/>
        <v>2648476.14</v>
      </c>
    </row>
    <row r="60" spans="1:16" x14ac:dyDescent="0.25">
      <c r="A60" s="9" t="s">
        <v>69</v>
      </c>
      <c r="B60" s="10"/>
      <c r="C60" s="10"/>
      <c r="D60" s="20"/>
      <c r="E60" s="10"/>
      <c r="F60" s="10"/>
      <c r="G60" s="10">
        <v>111510</v>
      </c>
      <c r="H60" s="10"/>
      <c r="I60" s="10"/>
      <c r="J60" s="10"/>
      <c r="K60" s="10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0"/>
      <c r="F61" s="10"/>
      <c r="G61" s="10"/>
      <c r="H61" s="10"/>
      <c r="I61" s="10"/>
      <c r="J61" s="10"/>
      <c r="K61" s="10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0"/>
      <c r="F62" s="10"/>
      <c r="G62" s="10"/>
      <c r="H62" s="10"/>
      <c r="I62" s="10"/>
      <c r="J62" s="10">
        <v>600007.57999999996</v>
      </c>
      <c r="K62" s="10"/>
      <c r="L62" s="14"/>
      <c r="M62" s="15"/>
      <c r="N62" s="13">
        <v>300000</v>
      </c>
      <c r="O62" s="20"/>
      <c r="P62" s="8">
        <f t="shared" si="1"/>
        <v>900007.58</v>
      </c>
    </row>
    <row r="63" spans="1:16" ht="25.5" x14ac:dyDescent="0.25">
      <c r="A63" s="9" t="s">
        <v>72</v>
      </c>
      <c r="B63" s="17"/>
      <c r="C63" s="10"/>
      <c r="D63" s="17"/>
      <c r="E63" s="10"/>
      <c r="F63" s="10"/>
      <c r="G63" s="10"/>
      <c r="H63" s="10"/>
      <c r="I63" s="10"/>
      <c r="J63" s="10"/>
      <c r="K63" s="10"/>
      <c r="L63" s="14"/>
      <c r="M63" s="15"/>
      <c r="N63" s="17">
        <v>288628</v>
      </c>
      <c r="O63" s="13"/>
      <c r="P63" s="8">
        <f t="shared" si="1"/>
        <v>288628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H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0</v>
      </c>
      <c r="I64" s="10"/>
      <c r="J64" s="10"/>
      <c r="K64" s="10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0"/>
      <c r="F66" s="10"/>
      <c r="G66" s="10"/>
      <c r="H66" s="10"/>
      <c r="I66" s="10"/>
      <c r="J66" s="10"/>
      <c r="K66" s="10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0"/>
      <c r="F67" s="10"/>
      <c r="G67" s="10"/>
      <c r="H67" s="10"/>
      <c r="I67" s="10"/>
      <c r="J67" s="10"/>
      <c r="K67" s="10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0"/>
      <c r="F68" s="10"/>
      <c r="G68" s="10"/>
      <c r="H68" s="10"/>
      <c r="I68" s="10"/>
      <c r="J68" s="10"/>
      <c r="K68" s="10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0"/>
      <c r="F69" s="10"/>
      <c r="G69" s="10"/>
      <c r="H69" s="10"/>
      <c r="I69" s="10"/>
      <c r="J69" s="10"/>
      <c r="K69" s="10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0"/>
      <c r="F70" s="10"/>
      <c r="G70" s="10"/>
      <c r="H70" s="10"/>
      <c r="I70" s="10"/>
      <c r="J70" s="10"/>
      <c r="K70" s="10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0"/>
      <c r="F71" s="10"/>
      <c r="G71" s="10"/>
      <c r="H71" s="10"/>
      <c r="I71" s="10"/>
      <c r="J71" s="10"/>
      <c r="K71" s="10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0"/>
      <c r="F72" s="10"/>
      <c r="G72" s="10"/>
      <c r="H72" s="10"/>
      <c r="I72" s="10"/>
      <c r="J72" s="10"/>
      <c r="K72" s="10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0"/>
      <c r="F73" s="10"/>
      <c r="G73" s="10"/>
      <c r="H73" s="10"/>
      <c r="I73" s="10"/>
      <c r="J73" s="10"/>
      <c r="K73" s="10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0"/>
      <c r="F74" s="10"/>
      <c r="G74" s="10"/>
      <c r="H74" s="10"/>
      <c r="I74" s="10"/>
      <c r="J74" s="10"/>
      <c r="K74" s="1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0"/>
      <c r="F75" s="10"/>
      <c r="G75" s="10"/>
      <c r="H75" s="10"/>
      <c r="I75" s="10"/>
      <c r="J75" s="10"/>
      <c r="K75" s="1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0"/>
      <c r="F76" s="10"/>
      <c r="G76" s="10"/>
      <c r="H76" s="10"/>
      <c r="I76" s="10"/>
      <c r="J76" s="10"/>
      <c r="K76" s="1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0"/>
      <c r="F77" s="10"/>
      <c r="G77" s="10"/>
      <c r="H77" s="10"/>
      <c r="I77" s="10"/>
      <c r="J77" s="10"/>
      <c r="K77" s="1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1">+C12+C18+C28+C38+C54+C64</f>
        <v>0</v>
      </c>
      <c r="D85" s="25">
        <f>+D12+D18+D28+D38+D54+D64</f>
        <v>0</v>
      </c>
      <c r="E85" s="25">
        <f t="shared" si="11"/>
        <v>18799919.23</v>
      </c>
      <c r="F85" s="25">
        <f>+F12+F18+F28+F38+F54+F64</f>
        <v>31302767.940000001</v>
      </c>
      <c r="G85" s="25">
        <f t="shared" si="11"/>
        <v>14986219.079999998</v>
      </c>
      <c r="H85" s="25">
        <f t="shared" si="11"/>
        <v>14287675.84</v>
      </c>
      <c r="I85" s="25">
        <f t="shared" si="11"/>
        <v>9213878.2599999998</v>
      </c>
      <c r="J85" s="25">
        <f t="shared" si="11"/>
        <v>4038819.8</v>
      </c>
      <c r="K85" s="25">
        <f t="shared" si="11"/>
        <v>7214866.2000000002</v>
      </c>
      <c r="L85" s="25">
        <f t="shared" si="11"/>
        <v>720198</v>
      </c>
      <c r="M85" s="25">
        <f t="shared" si="11"/>
        <v>1528422.51</v>
      </c>
      <c r="N85" s="25">
        <f t="shared" si="11"/>
        <v>17371505.099999998</v>
      </c>
      <c r="O85" s="25">
        <f t="shared" si="11"/>
        <v>0</v>
      </c>
      <c r="P85" s="25">
        <f>+D85+E85+F85+G85+H85+I85+J85+K85+L85+M85+N85+O85</f>
        <v>119464271.96000001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104</v>
      </c>
      <c r="J97" s="33" t="s">
        <v>101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5748031496062992" right="0.23622047244094491" top="0.15748031496062992" bottom="0.15748031496062992" header="0.31496062992125984" footer="0.31496062992125984"/>
  <pageSetup paperSize="5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2025-10-07T18:11:59Z</cp:lastPrinted>
  <dcterms:created xsi:type="dcterms:W3CDTF">2025-02-11T17:12:37Z</dcterms:created>
  <dcterms:modified xsi:type="dcterms:W3CDTF">2025-12-01T18:26:20Z</dcterms:modified>
</cp:coreProperties>
</file>