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TD\OneDrive\Desktop\OAI\Portal Transpaarencia\Financiero\Balance General\"/>
    </mc:Choice>
  </mc:AlternateContent>
  <xr:revisionPtr revIDLastSave="0" documentId="13_ncr:1_{54EFC544-8115-4BEE-9ABC-D03841DC50B4}" xr6:coauthVersionLast="47" xr6:coauthVersionMax="47" xr10:uidLastSave="{00000000-0000-0000-0000-000000000000}"/>
  <bookViews>
    <workbookView xWindow="-120" yWindow="-120" windowWidth="29040" windowHeight="15720" xr2:uid="{4A5ECA4A-F44E-495C-9F00-EAE16F1BA51D}"/>
  </bookViews>
  <sheets>
    <sheet name="ESF SNS" sheetId="2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2" l="1"/>
  <c r="F66" i="2" s="1"/>
  <c r="F51" i="2"/>
  <c r="F57" i="2" s="1"/>
  <c r="H48" i="2"/>
  <c r="H58" i="2" s="1"/>
  <c r="H68" i="2" s="1"/>
  <c r="F40" i="2"/>
  <c r="F48" i="2" s="1"/>
  <c r="F58" i="2" s="1"/>
  <c r="F68" i="2" s="1"/>
  <c r="H35" i="2"/>
  <c r="H33" i="2"/>
  <c r="F30" i="2"/>
  <c r="F33" i="2" s="1"/>
  <c r="H23" i="2"/>
  <c r="F20" i="2"/>
  <c r="F19" i="2"/>
  <c r="F16" i="2"/>
  <c r="F23" i="2" s="1"/>
  <c r="F35" i="2" s="1"/>
  <c r="H13" i="2"/>
  <c r="J68" i="2" l="1"/>
</calcChain>
</file>

<file path=xl/sharedStrings.xml><?xml version="1.0" encoding="utf-8"?>
<sst xmlns="http://schemas.openxmlformats.org/spreadsheetml/2006/main" count="100" uniqueCount="92">
  <si>
    <t xml:space="preserve">HOSP. GNRAL DE ESPECIALIDAD DR, MARIO TOLENTINO DIPP </t>
  </si>
  <si>
    <t xml:space="preserve"> </t>
  </si>
  <si>
    <t>Resultados positivos (ahorro) / negativo (desahorro)</t>
  </si>
  <si>
    <t>Estado de Situación Financiera</t>
  </si>
  <si>
    <t>Del ejercicio terminado al 31  de Mayo 2026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</si>
  <si>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</si>
  <si>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</si>
  <si>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</si>
  <si>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</si>
  <si>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</si>
  <si>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</si>
  <si>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</si>
  <si>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</si>
  <si>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</si>
  <si>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</si>
  <si>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</si>
  <si>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</si>
  <si>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</si>
  <si>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</si>
  <si>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</si>
  <si>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</si>
  <si>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</si>
  <si>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</si>
  <si>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</si>
  <si>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</si>
  <si>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</si>
  <si>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</si>
  <si>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</si>
  <si>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</si>
  <si>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</si>
  <si>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</si>
  <si>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</si>
  <si>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</si>
  <si>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</si>
  <si>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</si>
  <si>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</si>
  <si>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</si>
  <si>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</si>
  <si>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</si>
  <si>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</si>
  <si>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</si>
  <si>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</si>
  <si>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</si>
  <si>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</si>
  <si>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</si>
  <si>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</si>
  <si>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</si>
  <si>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</si>
  <si>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</si>
  <si>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</si>
  <si>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</si>
  <si>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</si>
  <si>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</si>
  <si>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</si>
  <si>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</si>
  <si>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</si>
  <si>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</si>
  <si>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</si>
  <si>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</si>
  <si>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</si>
  <si>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</si>
  <si>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</si>
  <si>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</si>
  <si>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</si>
  <si>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</si>
  <si>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</si>
  <si>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</si>
  <si>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</si>
  <si>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</si>
  <si>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</si>
  <si>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</si>
  <si>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</si>
  <si>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</si>
  <si>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</si>
  <si>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</si>
  <si>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</si>
  <si>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</si>
  <si>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</si>
  <si>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>Capital</t>
  </si>
  <si>
    <t>0031</t>
  </si>
  <si>
    <t>Reservas</t>
  </si>
  <si>
    <t>0032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</si>
  <si>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</si>
  <si>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</si>
  <si>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</si>
  <si>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</si>
  <si>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</si>
  <si>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</si>
  <si>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>Licda. Veronica pastranos</t>
  </si>
  <si>
    <t>Kelvin modesto Segura Herasme</t>
  </si>
  <si>
    <t>Encargado de Contabilidad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</si>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</sst>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49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39" fontId="5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41" fontId="1" fillId="0" borderId="0" xfId="0" applyNumberFormat="1" applyFont="1" applyAlignment="1">
      <alignment vertical="center"/>
    </xf>
    <xf numFmtId="41" fontId="1" fillId="2" borderId="0" xfId="0" applyNumberFormat="1" applyFont="1" applyFill="1" applyAlignment="1">
      <alignment vertical="center"/>
    </xf>
    <xf numFmtId="41" fontId="1" fillId="2" borderId="0" xfId="0" applyNumberFormat="1" applyFont="1" applyFill="1" applyAlignment="1">
      <alignment horizontal="left" vertical="center"/>
    </xf>
    <xf numFmtId="41" fontId="1" fillId="2" borderId="1" xfId="0" applyNumberFormat="1" applyFont="1" applyFill="1" applyBorder="1" applyAlignment="1">
      <alignment vertical="center"/>
    </xf>
    <xf numFmtId="41" fontId="5" fillId="2" borderId="1" xfId="0" applyNumberFormat="1" applyFont="1" applyFill="1" applyBorder="1" applyAlignment="1">
      <alignment vertical="center"/>
    </xf>
    <xf numFmtId="41" fontId="5" fillId="2" borderId="2" xfId="0" applyNumberFormat="1" applyFont="1" applyFill="1" applyBorder="1" applyAlignment="1">
      <alignment vertical="center"/>
    </xf>
    <xf numFmtId="41" fontId="6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41" fontId="1" fillId="2" borderId="0" xfId="0" applyNumberFormat="1" applyFont="1" applyFill="1"/>
    <xf numFmtId="41" fontId="1" fillId="2" borderId="0" xfId="0" applyNumberFormat="1" applyFont="1" applyFill="1" applyAlignment="1">
      <alignment horizontal="left" vertical="center" indent="5"/>
    </xf>
    <xf numFmtId="0" fontId="7" fillId="0" borderId="0" xfId="0" applyFont="1"/>
    <xf numFmtId="41" fontId="1" fillId="2" borderId="1" xfId="0" applyNumberFormat="1" applyFont="1" applyFill="1" applyBorder="1"/>
    <xf numFmtId="41" fontId="5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/>
    <xf numFmtId="0" fontId="5" fillId="2" borderId="0" xfId="0" applyFont="1" applyFill="1" applyAlignment="1">
      <alignment horizontal="left" vertical="top"/>
    </xf>
    <xf numFmtId="41" fontId="0" fillId="0" borderId="0" xfId="0" applyNumberFormat="1" applyAlignment="1">
      <alignment vertical="center"/>
    </xf>
    <xf numFmtId="0" fontId="8" fillId="3" borderId="0" xfId="0" applyFont="1" applyFill="1" applyAlignment="1">
      <alignment vertical="center"/>
    </xf>
    <xf numFmtId="43" fontId="1" fillId="2" borderId="0" xfId="0" applyNumberFormat="1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</cellXfs>
  <cellStyles count="4">
    <cellStyle name="Millares 2" xfId="2" xr:uid="{DB10504A-C281-4B75-98F4-1D5AF51584EB}"/>
    <cellStyle name="Normal" xfId="0" builtinId="0"/>
    <cellStyle name="Normal 2" xfId="3" xr:uid="{4DC6B4B0-EEEE-4E36-9D2E-8E53A02B8BD6}"/>
    <cellStyle name="Normal 3" xfId="1" xr:uid="{A55D5570-8AA3-45CC-BD27-6C0AC6474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1</xdr:row>
      <xdr:rowOff>85725</xdr:rowOff>
    </xdr:from>
    <xdr:to>
      <xdr:col>5</xdr:col>
      <xdr:colOff>1133475</xdr:colOff>
      <xdr:row>5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5F9E0CC-1A55-471F-A7D5-E0E54B63C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898" r="-278"/>
        <a:stretch/>
      </xdr:blipFill>
      <xdr:spPr>
        <a:xfrm>
          <a:off x="704850" y="276225"/>
          <a:ext cx="4162425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user_srsm$\Users\mcuello\Desktop\ARCHIVO%20SNS\MODELO%20ESTADOS%20FINANCIERO\EEFF%20Digecog%202017-2016%20JARS%20Final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pastranos\Desktop\ESTADO%20FINANCIERO%202026\ESTADO%20FINANCIERO%20%20MAYO%20%202026.xlsx" TargetMode="External"/><Relationship Id="rId1" Type="http://schemas.openxmlformats.org/officeDocument/2006/relationships/externalLinkPath" Target="file:///C:\Users\vpastranos\Desktop\ESTADO%20FINANCIERO%202026\ESTADO%20FINANCIERO%20%20MAY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 refreshError="1">
        <row r="2">
          <cell r="G2">
            <v>0</v>
          </cell>
        </row>
        <row r="11">
          <cell r="G11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RF SRS"/>
      <sheetName val="ESF SNS"/>
      <sheetName val="Balanza comprobacion  Intranet"/>
      <sheetName val="Efectivo"/>
      <sheetName val="ECAMP"/>
      <sheetName val="Mobiliario Eq. Ofc."/>
      <sheetName val="Inventario"/>
      <sheetName val="Ingresos"/>
      <sheetName val="Retenciones y Acum."/>
      <sheetName val="CXP Corto plazo"/>
      <sheetName val="Patrimonio"/>
      <sheetName val="Total Gasto"/>
      <sheetName val="Cuenta por Cobrar"/>
      <sheetName val="EST. Flujo Efc"/>
      <sheetName val="CXP Largo Plazo"/>
      <sheetName val="Benef. Empl x p Corto Plazo"/>
      <sheetName val="Benef. Empl x pagar Larg. Plaz"/>
      <sheetName val="Gastos"/>
      <sheetName val="INGRESO y EGRESO"/>
      <sheetName val="PAGOS DEL MES MAYO 2026 "/>
      <sheetName val="DEUDA DEL MES DE MAYO 2026"/>
      <sheetName val="PRESENTACION"/>
      <sheetName val="Hoja1"/>
    </sheetNames>
    <sheetDataSet>
      <sheetData sheetId="0"/>
      <sheetData sheetId="1"/>
      <sheetData sheetId="2"/>
      <sheetData sheetId="3">
        <row r="41">
          <cell r="C41">
            <v>13951529.02</v>
          </cell>
        </row>
      </sheetData>
      <sheetData sheetId="4"/>
      <sheetData sheetId="5">
        <row r="26">
          <cell r="H26">
            <v>57673659.629999995</v>
          </cell>
        </row>
      </sheetData>
      <sheetData sheetId="6">
        <row r="16">
          <cell r="B16">
            <v>223468663.32999998</v>
          </cell>
        </row>
      </sheetData>
      <sheetData sheetId="7">
        <row r="32">
          <cell r="B32">
            <v>13951529.02</v>
          </cell>
        </row>
      </sheetData>
      <sheetData sheetId="8"/>
      <sheetData sheetId="9">
        <row r="17">
          <cell r="B17">
            <v>0</v>
          </cell>
        </row>
      </sheetData>
      <sheetData sheetId="10">
        <row r="14">
          <cell r="B14">
            <v>308475036.49000001</v>
          </cell>
        </row>
      </sheetData>
      <sheetData sheetId="11">
        <row r="12">
          <cell r="B12">
            <v>6215912.6799999997</v>
          </cell>
        </row>
      </sheetData>
      <sheetData sheetId="12">
        <row r="21">
          <cell r="B21">
            <v>13381184.210000001</v>
          </cell>
        </row>
      </sheetData>
      <sheetData sheetId="13"/>
      <sheetData sheetId="14">
        <row r="16">
          <cell r="B16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7F57-B5F9-44CB-AF51-1735587247AC}">
  <dimension ref="A1:M78"/>
  <sheetViews>
    <sheetView tabSelected="1" topLeftCell="C1" workbookViewId="0">
      <selection activeCell="D51" sqref="D51"/>
    </sheetView>
  </sheetViews>
  <sheetFormatPr baseColWidth="10" defaultColWidth="11.42578125" defaultRowHeight="15" x14ac:dyDescent="0.25"/>
  <cols>
    <col min="1" max="1" width="7.5703125" style="1" hidden="1" customWidth="1"/>
    <col min="2" max="2" width="3.7109375" style="2" hidden="1" customWidth="1"/>
    <col min="3" max="3" width="4.28515625" style="2" customWidth="1"/>
    <col min="4" max="4" width="50" style="2" customWidth="1"/>
    <col min="5" max="5" width="1.7109375" style="2" customWidth="1"/>
    <col min="6" max="6" width="19.140625" style="2" customWidth="1"/>
    <col min="7" max="7" width="1.7109375" style="2" customWidth="1"/>
    <col min="8" max="8" width="13.140625" style="2" hidden="1" customWidth="1"/>
    <col min="9" max="9" width="16.28515625" style="2" customWidth="1"/>
    <col min="10" max="10" width="7.42578125" style="2" hidden="1" customWidth="1"/>
    <col min="11" max="11" width="0.140625" style="3" hidden="1" customWidth="1"/>
    <col min="12" max="12" width="28.7109375" style="3" customWidth="1"/>
    <col min="13" max="13" width="20.42578125" style="3" customWidth="1"/>
    <col min="14" max="16384" width="11.42578125" style="3"/>
  </cols>
  <sheetData>
    <row r="1" spans="1:11" x14ac:dyDescent="0.25">
      <c r="D1" s="4"/>
      <c r="E1" s="4"/>
      <c r="F1" s="4"/>
      <c r="G1" s="4"/>
      <c r="H1" s="4"/>
      <c r="I1" s="4"/>
      <c r="J1" s="4"/>
      <c r="K1" s="19"/>
    </row>
    <row r="2" spans="1:11" x14ac:dyDescent="0.25">
      <c r="D2" s="4"/>
      <c r="E2" s="4"/>
      <c r="F2" s="4"/>
      <c r="G2" s="4"/>
      <c r="H2" s="4"/>
      <c r="I2" s="4"/>
      <c r="J2" s="4"/>
      <c r="K2" s="19"/>
    </row>
    <row r="3" spans="1:11" x14ac:dyDescent="0.25">
      <c r="D3" s="4"/>
      <c r="E3" s="4"/>
      <c r="F3" s="4"/>
      <c r="G3" s="4"/>
      <c r="H3" s="4"/>
      <c r="I3" s="4"/>
      <c r="J3" s="4"/>
      <c r="K3" s="19"/>
    </row>
    <row r="4" spans="1:11" x14ac:dyDescent="0.25">
      <c r="D4" s="4"/>
      <c r="E4" s="4"/>
      <c r="F4" s="4"/>
      <c r="G4" s="4"/>
      <c r="H4" s="4"/>
      <c r="I4" s="4"/>
      <c r="J4" s="4"/>
      <c r="K4" s="19"/>
    </row>
    <row r="5" spans="1:11" x14ac:dyDescent="0.25">
      <c r="D5" s="4"/>
      <c r="E5" s="4"/>
      <c r="F5" s="4"/>
      <c r="G5" s="4"/>
      <c r="H5" s="4"/>
      <c r="I5" s="4"/>
      <c r="J5" s="4"/>
      <c r="K5" s="19"/>
    </row>
    <row r="6" spans="1:11" x14ac:dyDescent="0.25">
      <c r="C6" s="4"/>
      <c r="D6" s="4"/>
      <c r="E6" s="4"/>
      <c r="F6" s="4"/>
      <c r="G6" s="4"/>
      <c r="H6" s="4"/>
    </row>
    <row r="7" spans="1:11" ht="15.75" x14ac:dyDescent="0.25">
      <c r="C7" s="40" t="s">
        <v>0</v>
      </c>
      <c r="D7" s="40"/>
      <c r="E7" s="40"/>
      <c r="F7" s="40"/>
      <c r="G7" s="40"/>
      <c r="H7" s="40"/>
    </row>
    <row r="8" spans="1:11" ht="15.75" x14ac:dyDescent="0.25">
      <c r="C8" s="40" t="s">
        <v>3</v>
      </c>
      <c r="D8" s="40"/>
      <c r="E8" s="40"/>
      <c r="F8" s="40"/>
      <c r="G8" s="40"/>
      <c r="H8" s="40"/>
    </row>
    <row r="9" spans="1:11" ht="15.75" x14ac:dyDescent="0.25">
      <c r="C9" s="40" t="s">
        <v>4</v>
      </c>
      <c r="D9" s="40"/>
      <c r="E9" s="40"/>
      <c r="F9" s="40"/>
      <c r="G9" s="40"/>
      <c r="H9" s="40"/>
    </row>
    <row r="10" spans="1:11" ht="15.75" x14ac:dyDescent="0.25">
      <c r="C10" s="5"/>
      <c r="D10" s="5"/>
      <c r="E10" s="5"/>
      <c r="F10" s="5"/>
      <c r="G10" s="5"/>
      <c r="H10" s="5"/>
    </row>
    <row r="11" spans="1:11" ht="15.75" x14ac:dyDescent="0.25">
      <c r="C11" s="40"/>
      <c r="D11" s="40"/>
      <c r="E11" s="40"/>
      <c r="F11" s="40"/>
      <c r="G11" s="40"/>
      <c r="H11" s="40"/>
    </row>
    <row r="12" spans="1:11" x14ac:dyDescent="0.25">
      <c r="C12" s="4"/>
      <c r="D12" s="6"/>
      <c r="E12" s="6"/>
      <c r="F12" s="4"/>
      <c r="G12" s="4"/>
      <c r="H12" s="4"/>
    </row>
    <row r="13" spans="1:11" x14ac:dyDescent="0.25">
      <c r="C13" s="4"/>
      <c r="D13" s="4"/>
      <c r="E13" s="4"/>
      <c r="F13" s="20">
        <v>2026</v>
      </c>
      <c r="G13" s="7"/>
      <c r="H13" s="20">
        <f>+[1]BC!G11</f>
        <v>2016</v>
      </c>
    </row>
    <row r="14" spans="1:11" x14ac:dyDescent="0.25">
      <c r="A14" s="1" t="s">
        <v>5</v>
      </c>
      <c r="C14" s="8" t="s">
        <v>6</v>
      </c>
      <c r="D14" s="9"/>
      <c r="E14" s="9"/>
      <c r="F14" s="10"/>
      <c r="G14" s="11"/>
      <c r="H14" s="11"/>
    </row>
    <row r="15" spans="1:11" x14ac:dyDescent="0.25">
      <c r="C15" s="8" t="s">
        <v>7</v>
      </c>
      <c r="D15" s="9"/>
      <c r="E15" s="9"/>
      <c r="F15" s="11"/>
      <c r="G15" s="11"/>
      <c r="H15" s="11"/>
    </row>
    <row r="16" spans="1:11" x14ac:dyDescent="0.25">
      <c r="A16" s="1" t="s">
        <v>8</v>
      </c>
      <c r="C16" s="4"/>
      <c r="D16" s="4" t="s">
        <v>9</v>
      </c>
      <c r="E16" s="4"/>
      <c r="F16" s="13">
        <f>[2]Efectivo!C41</f>
        <v>13951529.02</v>
      </c>
      <c r="G16" s="14"/>
      <c r="H16" s="13"/>
    </row>
    <row r="17" spans="1:13" customFormat="1" x14ac:dyDescent="0.25">
      <c r="A17" s="21" t="s">
        <v>10</v>
      </c>
      <c r="B17" s="22"/>
      <c r="C17" s="23"/>
      <c r="D17" s="4" t="s">
        <v>11</v>
      </c>
      <c r="E17" s="4"/>
      <c r="F17" s="24"/>
      <c r="G17" s="25"/>
      <c r="H17" s="24"/>
      <c r="I17" s="22"/>
      <c r="J17" s="22"/>
    </row>
    <row r="18" spans="1:13" customFormat="1" x14ac:dyDescent="0.25">
      <c r="A18" s="21" t="s">
        <v>12</v>
      </c>
      <c r="B18" s="22"/>
      <c r="C18" s="23"/>
      <c r="D18" s="4" t="s">
        <v>13</v>
      </c>
      <c r="E18" s="4"/>
      <c r="F18" s="24"/>
      <c r="G18" s="25"/>
      <c r="H18" s="24"/>
      <c r="I18" s="22"/>
      <c r="J18" s="22"/>
    </row>
    <row r="19" spans="1:13" customFormat="1" x14ac:dyDescent="0.25">
      <c r="A19" s="21" t="s">
        <v>14</v>
      </c>
      <c r="B19" s="22"/>
      <c r="C19" s="23"/>
      <c r="D19" s="4" t="s">
        <v>15</v>
      </c>
      <c r="E19" s="4"/>
      <c r="F19" s="24">
        <f>'[2]Cuenta por Cobrar'!B21</f>
        <v>13381184.210000001</v>
      </c>
      <c r="G19" s="25"/>
      <c r="H19" s="24"/>
      <c r="I19" s="22"/>
      <c r="J19" s="22"/>
    </row>
    <row r="20" spans="1:13" x14ac:dyDescent="0.25">
      <c r="A20" s="1" t="s">
        <v>16</v>
      </c>
      <c r="C20" s="4"/>
      <c r="D20" s="4" t="s">
        <v>17</v>
      </c>
      <c r="E20" s="4"/>
      <c r="F20" s="15">
        <f>[2]Inventario!B16</f>
        <v>223468663.32999998</v>
      </c>
      <c r="G20" s="14"/>
      <c r="H20" s="13"/>
    </row>
    <row r="21" spans="1:13" customFormat="1" x14ac:dyDescent="0.25">
      <c r="A21" s="21" t="s">
        <v>18</v>
      </c>
      <c r="B21" s="22"/>
      <c r="C21" s="23"/>
      <c r="D21" s="4" t="s">
        <v>19</v>
      </c>
      <c r="E21" s="4"/>
      <c r="F21" s="24"/>
      <c r="G21" s="25" t="s">
        <v>1</v>
      </c>
      <c r="H21" s="24"/>
      <c r="I21" s="26" t="s">
        <v>1</v>
      </c>
      <c r="J21" s="22"/>
    </row>
    <row r="22" spans="1:13" customFormat="1" x14ac:dyDescent="0.25">
      <c r="A22" s="21" t="s">
        <v>20</v>
      </c>
      <c r="B22" s="22"/>
      <c r="C22" s="23"/>
      <c r="D22" s="4" t="s">
        <v>21</v>
      </c>
      <c r="E22" s="4"/>
      <c r="F22" s="27"/>
      <c r="G22" s="25"/>
      <c r="H22" s="27"/>
      <c r="I22" s="22"/>
      <c r="J22" s="22"/>
    </row>
    <row r="23" spans="1:13" x14ac:dyDescent="0.25">
      <c r="C23" s="8" t="s">
        <v>22</v>
      </c>
      <c r="D23" s="4"/>
      <c r="E23" s="4"/>
      <c r="F23" s="16">
        <f>SUM(F15:F22)</f>
        <v>250801376.55999997</v>
      </c>
      <c r="G23" s="14"/>
      <c r="H23" s="16">
        <f>SUM(H15:H22)</f>
        <v>0</v>
      </c>
    </row>
    <row r="24" spans="1:13" x14ac:dyDescent="0.25">
      <c r="C24" s="8"/>
      <c r="D24" s="4"/>
      <c r="E24" s="4"/>
      <c r="F24" s="28"/>
      <c r="G24" s="14"/>
      <c r="H24" s="28"/>
    </row>
    <row r="25" spans="1:13" x14ac:dyDescent="0.25">
      <c r="C25" s="8" t="s">
        <v>23</v>
      </c>
      <c r="D25" s="4"/>
      <c r="E25" s="4"/>
      <c r="F25" s="13"/>
      <c r="G25" s="13"/>
      <c r="H25" s="13"/>
    </row>
    <row r="26" spans="1:13" customFormat="1" x14ac:dyDescent="0.25">
      <c r="A26" s="21" t="s">
        <v>24</v>
      </c>
      <c r="B26" s="22"/>
      <c r="C26" s="23"/>
      <c r="D26" s="4" t="s">
        <v>25</v>
      </c>
      <c r="E26" s="4"/>
      <c r="F26" s="24">
        <v>0</v>
      </c>
      <c r="G26" s="25"/>
      <c r="H26" s="24"/>
      <c r="I26" s="22"/>
      <c r="J26" s="22"/>
    </row>
    <row r="27" spans="1:13" customFormat="1" x14ac:dyDescent="0.25">
      <c r="A27" s="21" t="s">
        <v>26</v>
      </c>
      <c r="B27" s="22"/>
      <c r="C27" s="23"/>
      <c r="D27" s="4" t="s">
        <v>27</v>
      </c>
      <c r="E27" s="4"/>
      <c r="F27" s="24"/>
      <c r="G27" s="25"/>
      <c r="H27" s="24"/>
      <c r="I27" s="22"/>
      <c r="J27" s="22"/>
    </row>
    <row r="28" spans="1:13" customFormat="1" x14ac:dyDescent="0.25">
      <c r="A28" s="21" t="s">
        <v>28</v>
      </c>
      <c r="B28" s="22"/>
      <c r="C28" s="23"/>
      <c r="D28" s="4" t="s">
        <v>29</v>
      </c>
      <c r="E28" s="4"/>
      <c r="F28" s="24"/>
      <c r="G28" s="25"/>
      <c r="H28" s="24"/>
      <c r="I28" s="22"/>
      <c r="J28" s="22"/>
    </row>
    <row r="29" spans="1:13" customFormat="1" x14ac:dyDescent="0.25">
      <c r="A29" s="21" t="s">
        <v>30</v>
      </c>
      <c r="B29" s="22"/>
      <c r="C29" s="23"/>
      <c r="D29" s="4" t="s">
        <v>31</v>
      </c>
      <c r="E29" s="4"/>
      <c r="F29" s="24"/>
      <c r="G29" s="25"/>
      <c r="H29" s="24"/>
      <c r="I29" s="22"/>
      <c r="J29" s="22"/>
    </row>
    <row r="30" spans="1:13" x14ac:dyDescent="0.25">
      <c r="A30" s="1" t="s">
        <v>32</v>
      </c>
      <c r="C30" s="4"/>
      <c r="D30" s="4" t="s">
        <v>33</v>
      </c>
      <c r="E30" s="4"/>
      <c r="F30" s="15">
        <f>'[2]Mobiliario Eq. Ofc.'!H26</f>
        <v>57673659.629999995</v>
      </c>
      <c r="G30" s="14"/>
      <c r="H30" s="13"/>
      <c r="M30" s="29"/>
    </row>
    <row r="31" spans="1:13" x14ac:dyDescent="0.25">
      <c r="A31" s="1" t="s">
        <v>34</v>
      </c>
      <c r="C31" s="4"/>
      <c r="D31" s="4" t="s">
        <v>35</v>
      </c>
      <c r="E31" s="4"/>
      <c r="F31" s="13"/>
      <c r="G31" s="14"/>
      <c r="H31" s="13"/>
      <c r="J31" s="30"/>
      <c r="M31" s="29"/>
    </row>
    <row r="32" spans="1:13" customFormat="1" x14ac:dyDescent="0.25">
      <c r="A32" s="21" t="s">
        <v>36</v>
      </c>
      <c r="B32" s="22"/>
      <c r="C32" s="23"/>
      <c r="D32" s="4" t="s">
        <v>37</v>
      </c>
      <c r="E32" s="4"/>
      <c r="F32" s="24"/>
      <c r="G32" s="25"/>
      <c r="H32" s="24"/>
      <c r="I32" s="2"/>
      <c r="J32" s="2"/>
      <c r="M32" s="31"/>
    </row>
    <row r="33" spans="1:13" x14ac:dyDescent="0.25">
      <c r="C33" s="8" t="s">
        <v>38</v>
      </c>
      <c r="D33" s="4"/>
      <c r="E33" s="4"/>
      <c r="F33" s="16">
        <f>SUM(F26:F32)</f>
        <v>57673659.629999995</v>
      </c>
      <c r="G33" s="14"/>
      <c r="H33" s="16">
        <f>SUM(H26:H32)</f>
        <v>0</v>
      </c>
      <c r="M33" s="29"/>
    </row>
    <row r="34" spans="1:13" x14ac:dyDescent="0.25">
      <c r="C34" s="8"/>
      <c r="D34" s="4"/>
      <c r="E34" s="4"/>
      <c r="F34" s="28"/>
      <c r="G34" s="14"/>
      <c r="H34" s="28"/>
      <c r="M34" s="29"/>
    </row>
    <row r="35" spans="1:13" ht="15.75" thickBot="1" x14ac:dyDescent="0.3">
      <c r="C35" s="8" t="s">
        <v>39</v>
      </c>
      <c r="D35" s="4"/>
      <c r="E35" s="4"/>
      <c r="F35" s="17">
        <f>F23+F33</f>
        <v>308475036.18999994</v>
      </c>
      <c r="G35" s="18"/>
      <c r="H35" s="17">
        <f>SUM(H33,H23)</f>
        <v>0</v>
      </c>
    </row>
    <row r="36" spans="1:13" ht="15.75" thickTop="1" x14ac:dyDescent="0.25">
      <c r="C36" s="4"/>
      <c r="D36" s="4" t="s">
        <v>1</v>
      </c>
      <c r="E36" s="4"/>
      <c r="F36" s="13"/>
      <c r="G36" s="13"/>
      <c r="H36" s="13"/>
    </row>
    <row r="37" spans="1:13" x14ac:dyDescent="0.25">
      <c r="C37" s="8" t="s">
        <v>40</v>
      </c>
      <c r="D37" s="4"/>
      <c r="E37" s="4"/>
      <c r="F37" s="13"/>
      <c r="G37" s="13"/>
      <c r="H37" s="13"/>
    </row>
    <row r="38" spans="1:13" x14ac:dyDescent="0.25">
      <c r="C38" s="8" t="s">
        <v>41</v>
      </c>
      <c r="D38" s="4"/>
      <c r="E38" s="4"/>
      <c r="F38" s="14"/>
      <c r="G38" s="14"/>
      <c r="H38" s="14"/>
    </row>
    <row r="39" spans="1:13" customFormat="1" x14ac:dyDescent="0.25">
      <c r="A39" s="21" t="s">
        <v>42</v>
      </c>
      <c r="B39" s="22"/>
      <c r="C39" s="23"/>
      <c r="D39" s="4" t="s">
        <v>43</v>
      </c>
      <c r="E39" s="4"/>
      <c r="F39" s="24"/>
      <c r="G39" s="24"/>
      <c r="H39" s="24"/>
      <c r="I39" s="22"/>
      <c r="J39" s="22"/>
    </row>
    <row r="40" spans="1:13" x14ac:dyDescent="0.25">
      <c r="A40" s="1" t="s">
        <v>44</v>
      </c>
      <c r="C40" s="4"/>
      <c r="D40" s="4" t="s">
        <v>45</v>
      </c>
      <c r="E40" s="4"/>
      <c r="F40" s="13">
        <f>'[2]CXP Corto plazo'!B17</f>
        <v>0</v>
      </c>
      <c r="G40" s="14"/>
      <c r="H40" s="13"/>
    </row>
    <row r="41" spans="1:13" customFormat="1" x14ac:dyDescent="0.25">
      <c r="A41" s="21" t="s">
        <v>46</v>
      </c>
      <c r="B41" s="22"/>
      <c r="C41" s="23"/>
      <c r="D41" s="4" t="s">
        <v>47</v>
      </c>
      <c r="E41" s="4"/>
      <c r="F41" s="24"/>
      <c r="G41" s="25"/>
      <c r="H41" s="24"/>
      <c r="I41" s="22"/>
      <c r="J41" s="22"/>
    </row>
    <row r="42" spans="1:13" customFormat="1" x14ac:dyDescent="0.25">
      <c r="A42" s="21" t="s">
        <v>48</v>
      </c>
      <c r="B42" s="22"/>
      <c r="C42" s="23"/>
      <c r="D42" s="4" t="s">
        <v>49</v>
      </c>
      <c r="E42" s="4"/>
      <c r="F42" s="24"/>
      <c r="G42" s="25"/>
      <c r="H42" s="24"/>
      <c r="I42" s="22"/>
      <c r="J42" s="22"/>
    </row>
    <row r="43" spans="1:13" customFormat="1" x14ac:dyDescent="0.25">
      <c r="A43" s="21" t="s">
        <v>50</v>
      </c>
      <c r="B43" s="22"/>
      <c r="C43" s="23"/>
      <c r="D43" s="4" t="s">
        <v>51</v>
      </c>
      <c r="E43" s="4"/>
      <c r="F43" s="24"/>
      <c r="G43" s="25"/>
      <c r="H43" s="24"/>
      <c r="I43" s="22"/>
      <c r="J43" s="22"/>
    </row>
    <row r="44" spans="1:13" customFormat="1" x14ac:dyDescent="0.25">
      <c r="A44" s="21" t="s">
        <v>52</v>
      </c>
      <c r="B44" s="22"/>
      <c r="C44" s="23"/>
      <c r="D44" s="4" t="s">
        <v>53</v>
      </c>
      <c r="E44" s="4"/>
      <c r="F44" s="24"/>
      <c r="G44" s="25"/>
      <c r="H44" s="24"/>
      <c r="I44" s="22"/>
      <c r="J44" s="22"/>
    </row>
    <row r="45" spans="1:13" customFormat="1" x14ac:dyDescent="0.25">
      <c r="A45" s="21" t="s">
        <v>54</v>
      </c>
      <c r="B45" s="22"/>
      <c r="C45" s="23"/>
      <c r="D45" s="4" t="s">
        <v>55</v>
      </c>
      <c r="E45" s="4"/>
      <c r="F45" s="27"/>
      <c r="G45" s="25"/>
      <c r="H45" s="24"/>
      <c r="I45" s="22"/>
      <c r="J45" s="22"/>
    </row>
    <row r="46" spans="1:13" customFormat="1" x14ac:dyDescent="0.25">
      <c r="A46" s="21" t="s">
        <v>56</v>
      </c>
      <c r="B46" s="22"/>
      <c r="C46" s="23"/>
      <c r="D46" s="4" t="s">
        <v>57</v>
      </c>
      <c r="E46" s="4"/>
      <c r="F46" s="24"/>
      <c r="G46" s="25"/>
      <c r="H46" s="24"/>
      <c r="I46" s="22"/>
      <c r="J46" s="22"/>
    </row>
    <row r="47" spans="1:13" customFormat="1" x14ac:dyDescent="0.25">
      <c r="A47" s="21" t="s">
        <v>58</v>
      </c>
      <c r="B47" s="22"/>
      <c r="C47" s="23"/>
      <c r="D47" s="4" t="s">
        <v>59</v>
      </c>
      <c r="E47" s="4"/>
      <c r="F47" s="27"/>
      <c r="G47" s="25"/>
      <c r="H47" s="24"/>
      <c r="I47" s="22"/>
      <c r="J47" s="22"/>
    </row>
    <row r="48" spans="1:13" x14ac:dyDescent="0.25">
      <c r="C48" s="8" t="s">
        <v>60</v>
      </c>
      <c r="D48" s="4"/>
      <c r="E48" s="4"/>
      <c r="F48" s="28">
        <f>SUM(F39:F47)</f>
        <v>0</v>
      </c>
      <c r="G48" s="14"/>
      <c r="H48" s="28">
        <f>SUM(H39:H47)</f>
        <v>0</v>
      </c>
    </row>
    <row r="49" spans="1:13" x14ac:dyDescent="0.25">
      <c r="C49" s="8"/>
      <c r="D49" s="4"/>
      <c r="E49" s="4"/>
      <c r="F49" s="28"/>
      <c r="G49" s="14"/>
      <c r="H49" s="13"/>
    </row>
    <row r="50" spans="1:13" customFormat="1" x14ac:dyDescent="0.25">
      <c r="A50" s="21"/>
      <c r="B50" s="22"/>
      <c r="C50" s="32" t="s">
        <v>61</v>
      </c>
      <c r="D50" s="23"/>
      <c r="E50" s="23"/>
      <c r="F50" s="24"/>
      <c r="G50" s="24"/>
      <c r="H50" s="24"/>
      <c r="I50" s="22"/>
      <c r="J50" s="22"/>
    </row>
    <row r="51" spans="1:13" customFormat="1" x14ac:dyDescent="0.25">
      <c r="A51" s="21" t="s">
        <v>62</v>
      </c>
      <c r="B51" s="22"/>
      <c r="C51" s="23"/>
      <c r="D51" s="4" t="s">
        <v>63</v>
      </c>
      <c r="E51" s="4"/>
      <c r="F51" s="24">
        <f>'[2]CXP Largo Plazo'!B16</f>
        <v>0</v>
      </c>
      <c r="G51" s="25"/>
      <c r="H51" s="24"/>
      <c r="I51" s="22"/>
      <c r="J51" s="22"/>
    </row>
    <row r="52" spans="1:13" customFormat="1" x14ac:dyDescent="0.25">
      <c r="A52" s="21" t="s">
        <v>64</v>
      </c>
      <c r="B52" s="22"/>
      <c r="C52" s="23"/>
      <c r="D52" s="4" t="s">
        <v>65</v>
      </c>
      <c r="E52" s="4"/>
      <c r="F52" s="24"/>
      <c r="G52" s="25"/>
      <c r="H52" s="24"/>
      <c r="I52" s="22"/>
      <c r="J52" s="22"/>
    </row>
    <row r="53" spans="1:13" customFormat="1" x14ac:dyDescent="0.25">
      <c r="A53" s="21" t="s">
        <v>66</v>
      </c>
      <c r="B53" s="22"/>
      <c r="C53" s="23"/>
      <c r="D53" s="4" t="s">
        <v>67</v>
      </c>
      <c r="E53" s="4"/>
      <c r="F53" s="24"/>
      <c r="G53" s="25"/>
      <c r="H53" s="24"/>
      <c r="I53" s="22"/>
      <c r="J53" s="22"/>
    </row>
    <row r="54" spans="1:13" customFormat="1" x14ac:dyDescent="0.25">
      <c r="A54" s="21" t="s">
        <v>68</v>
      </c>
      <c r="B54" s="22"/>
      <c r="C54" s="23"/>
      <c r="D54" s="4" t="s">
        <v>69</v>
      </c>
      <c r="E54" s="4"/>
      <c r="F54" s="24"/>
      <c r="G54" s="25"/>
      <c r="H54" s="24"/>
      <c r="I54" s="22"/>
      <c r="J54" s="22"/>
    </row>
    <row r="55" spans="1:13" customFormat="1" x14ac:dyDescent="0.25">
      <c r="A55" s="21" t="s">
        <v>70</v>
      </c>
      <c r="B55" s="22"/>
      <c r="C55" s="23"/>
      <c r="D55" s="4" t="s">
        <v>71</v>
      </c>
      <c r="E55" s="4"/>
      <c r="F55" s="27"/>
      <c r="G55" s="25"/>
      <c r="H55" s="24"/>
      <c r="I55" s="22"/>
      <c r="J55" s="22"/>
    </row>
    <row r="56" spans="1:13" customFormat="1" x14ac:dyDescent="0.25">
      <c r="A56" s="21" t="s">
        <v>72</v>
      </c>
      <c r="B56" s="22"/>
      <c r="C56" s="23"/>
      <c r="D56" s="4" t="s">
        <v>73</v>
      </c>
      <c r="E56" s="4"/>
      <c r="F56" s="24"/>
      <c r="G56" s="25"/>
      <c r="H56" s="24"/>
      <c r="I56" s="22"/>
      <c r="J56" s="22"/>
    </row>
    <row r="57" spans="1:13" customFormat="1" ht="16.5" customHeight="1" x14ac:dyDescent="0.25">
      <c r="A57" s="21"/>
      <c r="B57" s="22"/>
      <c r="C57" s="32" t="s">
        <v>74</v>
      </c>
      <c r="D57" s="23"/>
      <c r="E57" s="23"/>
      <c r="F57" s="16">
        <f>+F51+F55</f>
        <v>0</v>
      </c>
      <c r="G57" s="25"/>
      <c r="H57" s="13"/>
      <c r="I57" s="22"/>
      <c r="J57" s="22"/>
    </row>
    <row r="58" spans="1:13" x14ac:dyDescent="0.25">
      <c r="C58" s="8" t="s">
        <v>75</v>
      </c>
      <c r="D58" s="4"/>
      <c r="E58" s="4"/>
      <c r="F58" s="28">
        <f>+F48+F57</f>
        <v>0</v>
      </c>
      <c r="G58" s="18"/>
      <c r="H58" s="16">
        <f>SUM(H48,H57)</f>
        <v>0</v>
      </c>
    </row>
    <row r="59" spans="1:13" x14ac:dyDescent="0.25">
      <c r="C59" s="8"/>
      <c r="D59" s="4"/>
      <c r="E59" s="4"/>
      <c r="F59" s="13"/>
      <c r="G59" s="13"/>
      <c r="H59" s="13"/>
      <c r="M59" s="33" t="s">
        <v>1</v>
      </c>
    </row>
    <row r="60" spans="1:13" x14ac:dyDescent="0.25">
      <c r="C60" s="8" t="s">
        <v>76</v>
      </c>
      <c r="D60" s="4"/>
      <c r="E60" s="4"/>
      <c r="F60" s="13"/>
      <c r="G60" s="13"/>
      <c r="H60" s="13"/>
      <c r="J60" s="12" t="s">
        <v>1</v>
      </c>
      <c r="M60" s="3" t="s">
        <v>1</v>
      </c>
    </row>
    <row r="61" spans="1:13" customFormat="1" x14ac:dyDescent="0.25">
      <c r="A61" s="21" t="s">
        <v>77</v>
      </c>
      <c r="B61" s="22"/>
      <c r="C61" s="32"/>
      <c r="D61" s="4" t="s">
        <v>78</v>
      </c>
      <c r="E61" s="4"/>
      <c r="F61" s="24">
        <f>[2]Patrimonio!B14</f>
        <v>308475036.49000001</v>
      </c>
      <c r="G61" s="25"/>
      <c r="H61" s="24"/>
      <c r="I61" s="22"/>
      <c r="J61" s="22"/>
    </row>
    <row r="62" spans="1:13" customFormat="1" x14ac:dyDescent="0.25">
      <c r="A62" s="21" t="s">
        <v>79</v>
      </c>
      <c r="B62" s="22"/>
      <c r="C62" s="23"/>
      <c r="D62" s="4" t="s">
        <v>80</v>
      </c>
      <c r="E62" s="4"/>
      <c r="F62" s="24"/>
      <c r="G62" s="25"/>
      <c r="H62" s="24"/>
      <c r="I62" s="22"/>
      <c r="J62" s="22"/>
    </row>
    <row r="63" spans="1:13" x14ac:dyDescent="0.25">
      <c r="A63" s="1" t="s">
        <v>81</v>
      </c>
      <c r="C63" s="4"/>
      <c r="D63" s="4" t="s">
        <v>2</v>
      </c>
      <c r="E63" s="4"/>
      <c r="F63" s="13"/>
      <c r="G63" s="14"/>
      <c r="H63" s="13"/>
      <c r="L63" s="33" t="s">
        <v>1</v>
      </c>
      <c r="M63" s="33" t="s">
        <v>1</v>
      </c>
    </row>
    <row r="64" spans="1:13" x14ac:dyDescent="0.25">
      <c r="A64" s="1" t="s">
        <v>82</v>
      </c>
      <c r="C64" s="4"/>
      <c r="D64" s="4" t="s">
        <v>83</v>
      </c>
      <c r="E64" s="4"/>
      <c r="F64" s="24"/>
      <c r="G64" s="14"/>
      <c r="H64" s="15"/>
    </row>
    <row r="65" spans="1:12" customFormat="1" x14ac:dyDescent="0.25">
      <c r="A65" s="21" t="s">
        <v>84</v>
      </c>
      <c r="B65" s="22"/>
      <c r="C65" s="23"/>
      <c r="D65" s="4" t="s">
        <v>85</v>
      </c>
      <c r="E65" s="4"/>
      <c r="F65" s="13"/>
      <c r="G65" s="25"/>
      <c r="H65" s="13"/>
      <c r="I65" s="22"/>
      <c r="J65" s="22"/>
    </row>
    <row r="66" spans="1:12" x14ac:dyDescent="0.25">
      <c r="C66" s="8" t="s">
        <v>86</v>
      </c>
      <c r="D66" s="4"/>
      <c r="E66" s="4"/>
      <c r="F66" s="16">
        <f>+F61+F63+F64</f>
        <v>308475036.49000001</v>
      </c>
      <c r="G66" s="18"/>
      <c r="H66" s="16"/>
    </row>
    <row r="67" spans="1:12" x14ac:dyDescent="0.25">
      <c r="C67" s="8"/>
      <c r="D67" s="4"/>
      <c r="E67" s="4"/>
      <c r="F67" s="11"/>
      <c r="G67" s="11"/>
      <c r="H67" s="11"/>
    </row>
    <row r="68" spans="1:12" ht="15.75" thickBot="1" x14ac:dyDescent="0.3">
      <c r="C68" s="8" t="s">
        <v>87</v>
      </c>
      <c r="D68" s="4"/>
      <c r="E68" s="4"/>
      <c r="F68" s="17">
        <f>+F58+F66</f>
        <v>308475036.49000001</v>
      </c>
      <c r="G68" s="11"/>
      <c r="H68" s="17">
        <f>+H58+H66</f>
        <v>0</v>
      </c>
      <c r="J68" s="12">
        <f>+F35-F68</f>
        <v>-0.30000007152557373</v>
      </c>
      <c r="L68" s="34" t="s">
        <v>1</v>
      </c>
    </row>
    <row r="69" spans="1:12" ht="15.75" thickTop="1" x14ac:dyDescent="0.25">
      <c r="C69" s="8"/>
      <c r="D69" s="4"/>
      <c r="E69" s="4"/>
      <c r="F69" s="28"/>
      <c r="G69" s="11"/>
      <c r="H69" s="28"/>
    </row>
    <row r="70" spans="1:12" x14ac:dyDescent="0.25">
      <c r="C70" s="4"/>
      <c r="D70" s="4"/>
      <c r="E70" s="4"/>
      <c r="F70" s="13"/>
      <c r="G70" s="4"/>
      <c r="H70" s="13"/>
      <c r="J70" s="12"/>
    </row>
    <row r="71" spans="1:12" x14ac:dyDescent="0.25">
      <c r="C71" s="41"/>
      <c r="D71" s="41"/>
      <c r="E71" s="41"/>
      <c r="F71" s="41"/>
      <c r="G71" s="41"/>
      <c r="H71" s="41"/>
    </row>
    <row r="72" spans="1:12" x14ac:dyDescent="0.25">
      <c r="C72" s="4"/>
      <c r="D72" s="8"/>
      <c r="E72" s="8"/>
      <c r="F72" s="4"/>
      <c r="G72" s="4"/>
      <c r="H72" s="4"/>
    </row>
    <row r="73" spans="1:12" x14ac:dyDescent="0.25">
      <c r="C73" s="4"/>
      <c r="D73" s="4"/>
      <c r="E73" s="4"/>
      <c r="F73" s="35"/>
      <c r="G73" s="35"/>
      <c r="H73" s="35"/>
    </row>
    <row r="75" spans="1:12" x14ac:dyDescent="0.25">
      <c r="F75" s="36"/>
      <c r="H75" s="36"/>
    </row>
    <row r="77" spans="1:12" x14ac:dyDescent="0.25">
      <c r="D77" s="37" t="s">
        <v>88</v>
      </c>
      <c r="F77" s="42" t="s">
        <v>89</v>
      </c>
      <c r="G77" s="42"/>
      <c r="H77" s="42"/>
    </row>
    <row r="78" spans="1:12" x14ac:dyDescent="0.25">
      <c r="D78" s="38" t="s">
        <v>90</v>
      </c>
      <c r="F78" s="39" t="s">
        <v>91</v>
      </c>
      <c r="G78" s="39"/>
      <c r="H78" s="39"/>
    </row>
  </sheetData>
  <mergeCells count="7">
    <mergeCell ref="F78:H78"/>
    <mergeCell ref="C7:H7"/>
    <mergeCell ref="C8:H8"/>
    <mergeCell ref="C9:H9"/>
    <mergeCell ref="C11:H11"/>
    <mergeCell ref="C71:H71"/>
    <mergeCell ref="F77:H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 SNS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Pastranos</dc:creator>
  <cp:lastModifiedBy>Yuly Diaz</cp:lastModifiedBy>
  <dcterms:created xsi:type="dcterms:W3CDTF">2026-06-12T19:49:38Z</dcterms:created>
  <dcterms:modified xsi:type="dcterms:W3CDTF">2026-07-22T20:49:19Z</dcterms:modified>
</cp:coreProperties>
</file>